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/>
  </bookViews>
  <sheets>
    <sheet name="全市" sheetId="1" r:id="rId1"/>
    <sheet name="锡山" sheetId="3" r:id="rId2"/>
    <sheet name="惠山" sheetId="6" r:id="rId3"/>
    <sheet name="新吴" sheetId="4" r:id="rId4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<sst xmlns="http://schemas.openxmlformats.org/spreadsheetml/2006/main" count="96" uniqueCount="74">
  <si>
    <t>附件1</t>
  </si>
  <si>
    <r>
      <rPr>
        <sz val="18"/>
        <color rgb="FF000000"/>
        <rFont val="Times New Roman"/>
        <charset val="134"/>
      </rPr>
      <t xml:space="preserve">   2025</t>
    </r>
    <r>
      <rPr>
        <sz val="18"/>
        <color rgb="FF000000"/>
        <rFont val="方正小标宋_GBK"/>
        <charset val="134"/>
      </rPr>
      <t>年无锡市生态补偿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方正小标宋_GBK"/>
        <charset val="134"/>
      </rPr>
      <t>（永久基本农田）专项资金审核汇总表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</si>
  <si>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</si>
  <si>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区</t>
    </r>
  </si>
  <si>
    <r>
      <rPr>
        <b/>
        <sz val="10"/>
        <color indexed="8"/>
        <rFont val="方正仿宋_GBK"/>
        <charset val="134"/>
      </rPr>
      <t>补偿类型</t>
    </r>
  </si>
  <si>
    <r>
      <rPr>
        <b/>
        <sz val="10"/>
        <color indexed="8"/>
        <rFont val="方正仿宋_GBK"/>
        <charset val="134"/>
      </rPr>
      <t>补偿面积（亩）</t>
    </r>
  </si>
  <si>
    <r>
      <rPr>
        <b/>
        <sz val="10"/>
        <color indexed="8"/>
        <rFont val="方正仿宋_GBK"/>
        <charset val="134"/>
      </rPr>
      <t>财政补偿资金（万元）</t>
    </r>
  </si>
  <si>
    <r>
      <rPr>
        <b/>
        <sz val="10"/>
        <color indexed="8"/>
        <rFont val="方正仿宋_GBK"/>
        <charset val="134"/>
      </rPr>
      <t>备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方正仿宋_GBK"/>
        <charset val="134"/>
      </rPr>
      <t>注</t>
    </r>
  </si>
  <si>
    <r>
      <rPr>
        <b/>
        <sz val="10"/>
        <color indexed="8"/>
        <rFont val="方正仿宋_GBK"/>
        <charset val="134"/>
      </rPr>
      <t>合计</t>
    </r>
  </si>
  <si>
    <r>
      <rPr>
        <b/>
        <sz val="10"/>
        <color indexed="8"/>
        <rFont val="方正仿宋_GBK"/>
        <charset val="134"/>
      </rPr>
      <t>市级财政</t>
    </r>
  </si>
  <si>
    <r>
      <rPr>
        <b/>
        <sz val="10"/>
        <color indexed="8"/>
        <rFont val="方正仿宋_GBK"/>
        <charset val="134"/>
      </rPr>
      <t>区级财政</t>
    </r>
  </si>
  <si>
    <r>
      <rPr>
        <sz val="10"/>
        <color indexed="8"/>
        <rFont val="方正仿宋_GBK"/>
        <charset val="134"/>
      </rPr>
      <t>锡山区</t>
    </r>
  </si>
  <si>
    <r>
      <rPr>
        <sz val="10"/>
        <color indexed="8"/>
        <rFont val="方正仿宋_GBK"/>
        <charset val="134"/>
      </rPr>
      <t>永久基本农田</t>
    </r>
  </si>
  <si>
    <r>
      <rPr>
        <b/>
        <sz val="10"/>
        <color indexed="8"/>
        <rFont val="方正仿宋_GBK"/>
        <charset val="134"/>
      </rPr>
      <t>小计</t>
    </r>
  </si>
  <si>
    <r>
      <rPr>
        <sz val="10"/>
        <rFont val="方正仿宋_GBK"/>
        <charset val="134"/>
      </rPr>
      <t>惠山区</t>
    </r>
  </si>
  <si>
    <r>
      <rPr>
        <sz val="10"/>
        <rFont val="方正仿宋_GBK"/>
        <charset val="134"/>
      </rPr>
      <t>永久基本农田</t>
    </r>
  </si>
  <si>
    <r>
      <rPr>
        <b/>
        <sz val="10"/>
        <rFont val="方正仿宋_GBK"/>
        <charset val="134"/>
      </rPr>
      <t>小计</t>
    </r>
  </si>
  <si>
    <r>
      <rPr>
        <sz val="10"/>
        <color indexed="8"/>
        <rFont val="方正仿宋_GBK"/>
        <charset val="134"/>
      </rPr>
      <t>新吴区</t>
    </r>
  </si>
  <si>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1</t>
    </r>
  </si>
  <si>
    <t>2025年锡山区生态补偿专项资金（永久基本农田）申报汇总表</t>
  </si>
  <si>
    <r>
      <rPr>
        <b/>
        <sz val="10.5"/>
        <color theme="1"/>
        <rFont val="方正仿宋_GBK"/>
        <charset val="134"/>
      </rPr>
      <t>序号</t>
    </r>
  </si>
  <si>
    <r>
      <rPr>
        <b/>
        <sz val="10.5"/>
        <color theme="1"/>
        <rFont val="方正仿宋_GBK"/>
        <charset val="134"/>
      </rPr>
      <t>申报单位</t>
    </r>
  </si>
  <si>
    <t>补偿类型</t>
  </si>
  <si>
    <r>
      <rPr>
        <b/>
        <sz val="10.5"/>
        <color theme="1"/>
        <rFont val="方正仿宋_GBK"/>
        <charset val="134"/>
      </rPr>
      <t>申报面积（亩）</t>
    </r>
  </si>
  <si>
    <r>
      <rPr>
        <b/>
        <sz val="10.5"/>
        <color theme="1"/>
        <rFont val="方正仿宋_GBK"/>
        <charset val="134"/>
      </rPr>
      <t>涉及行政村（个）</t>
    </r>
  </si>
  <si>
    <r>
      <rPr>
        <b/>
        <sz val="10.5"/>
        <color theme="1"/>
        <rFont val="方正仿宋_GBK"/>
        <charset val="134"/>
      </rPr>
      <t>涉及农户（户）</t>
    </r>
  </si>
  <si>
    <r>
      <rPr>
        <b/>
        <sz val="10.5"/>
        <color theme="1"/>
        <rFont val="方正仿宋_GBK"/>
        <charset val="134"/>
      </rPr>
      <t>财政补偿资金（万元）</t>
    </r>
  </si>
  <si>
    <r>
      <rPr>
        <b/>
        <sz val="10.5"/>
        <color theme="1"/>
        <rFont val="方正仿宋_GBK"/>
        <charset val="134"/>
      </rPr>
      <t>合计</t>
    </r>
  </si>
  <si>
    <r>
      <rPr>
        <b/>
        <sz val="10.5"/>
        <color theme="1"/>
        <rFont val="方正仿宋_GBK"/>
        <charset val="134"/>
      </rPr>
      <t>市级财政</t>
    </r>
  </si>
  <si>
    <r>
      <rPr>
        <b/>
        <sz val="10.5"/>
        <color theme="1"/>
        <rFont val="方正仿宋_GBK"/>
        <charset val="134"/>
      </rPr>
      <t>区级财政</t>
    </r>
  </si>
  <si>
    <r>
      <rPr>
        <b/>
        <sz val="10.5"/>
        <color theme="1"/>
        <rFont val="方正仿宋_GBK"/>
        <charset val="134"/>
      </rPr>
      <t>备注</t>
    </r>
  </si>
  <si>
    <t>东港镇</t>
  </si>
  <si>
    <r>
      <rPr>
        <sz val="11"/>
        <color theme="1"/>
        <rFont val="方正仿宋_GBK"/>
        <charset val="134"/>
      </rPr>
      <t>永久基本农田</t>
    </r>
  </si>
  <si>
    <t>锡北镇</t>
  </si>
  <si>
    <t>厚桥街道</t>
  </si>
  <si>
    <t xml:space="preserve"> </t>
  </si>
  <si>
    <t>羊尖镇</t>
  </si>
  <si>
    <t>东北塘街道</t>
  </si>
  <si>
    <t>鹅湖镇</t>
  </si>
  <si>
    <r>
      <rPr>
        <b/>
        <sz val="11"/>
        <color theme="1"/>
        <rFont val="方正仿宋_GBK"/>
        <charset val="134"/>
      </rPr>
      <t>合计</t>
    </r>
  </si>
  <si>
    <t>2025年惠山区生态补偿专项资金（永久基本农田）申报汇总表</t>
  </si>
  <si>
    <t>序号</t>
  </si>
  <si>
    <t>申报单位</t>
  </si>
  <si>
    <t>申报面积（亩）</t>
  </si>
  <si>
    <t>涉及行政村（个）</t>
  </si>
  <si>
    <t>涉及农户（户）</t>
  </si>
  <si>
    <t>财政补偿资金（万元）</t>
  </si>
  <si>
    <t>合计</t>
  </si>
  <si>
    <t>市级财政</t>
  </si>
  <si>
    <t>区级财政</t>
  </si>
  <si>
    <t>备注</t>
  </si>
  <si>
    <t>洛社镇</t>
  </si>
  <si>
    <t>前洲街道</t>
  </si>
  <si>
    <t>钱桥街道</t>
  </si>
  <si>
    <t>堰桥街道</t>
  </si>
  <si>
    <t>玉祁街道</t>
  </si>
  <si>
    <t>阳山镇</t>
  </si>
  <si>
    <t>长安街道</t>
  </si>
  <si>
    <t>2025年新吴区生态补偿专项资金（永久基本农田）申报汇总表</t>
  </si>
  <si>
    <r>
      <rPr>
        <b/>
        <sz val="11"/>
        <color theme="1"/>
        <rFont val="方正仿宋_GBK"/>
        <charset val="134"/>
      </rPr>
      <t>序号</t>
    </r>
  </si>
  <si>
    <r>
      <rPr>
        <b/>
        <sz val="11"/>
        <color theme="1"/>
        <rFont val="方正仿宋_GBK"/>
        <charset val="134"/>
      </rPr>
      <t>申报单位</t>
    </r>
  </si>
  <si>
    <r>
      <rPr>
        <b/>
        <sz val="11"/>
        <color theme="1"/>
        <rFont val="方正仿宋_GBK"/>
        <charset val="134"/>
      </rPr>
      <t>补偿类型</t>
    </r>
  </si>
  <si>
    <r>
      <rPr>
        <b/>
        <sz val="11"/>
        <color theme="1"/>
        <rFont val="方正仿宋_GBK"/>
        <charset val="134"/>
      </rPr>
      <t>申报面积（亩）</t>
    </r>
  </si>
  <si>
    <r>
      <rPr>
        <b/>
        <sz val="11"/>
        <color theme="1"/>
        <rFont val="方正仿宋_GBK"/>
        <charset val="134"/>
      </rPr>
      <t>涉及行政村（个）</t>
    </r>
  </si>
  <si>
    <r>
      <rPr>
        <b/>
        <sz val="11"/>
        <color theme="1"/>
        <rFont val="方正仿宋_GBK"/>
        <charset val="134"/>
      </rPr>
      <t>涉及农户（户）</t>
    </r>
  </si>
  <si>
    <r>
      <rPr>
        <b/>
        <sz val="11"/>
        <color theme="1"/>
        <rFont val="方正仿宋_GBK"/>
        <charset val="134"/>
      </rPr>
      <t>财政补偿资金（万元）</t>
    </r>
  </si>
  <si>
    <r>
      <rPr>
        <b/>
        <sz val="11"/>
        <color theme="1"/>
        <rFont val="方正仿宋_GBK"/>
        <charset val="134"/>
      </rPr>
      <t>备注</t>
    </r>
  </si>
  <si>
    <r>
      <rPr>
        <b/>
        <sz val="11"/>
        <color theme="1"/>
        <rFont val="方正仿宋_GBK"/>
        <charset val="134"/>
      </rPr>
      <t>市级财政</t>
    </r>
  </si>
  <si>
    <r>
      <rPr>
        <b/>
        <sz val="11"/>
        <color theme="1"/>
        <rFont val="方正仿宋_GBK"/>
        <charset val="134"/>
      </rPr>
      <t>区级财政</t>
    </r>
  </si>
  <si>
    <t>无锡市新吴区鸿山街道七房桥村民委员会</t>
  </si>
  <si>
    <t>永久基本农田</t>
  </si>
  <si>
    <t>无锡市新吴区鸿山街道鸿新村股份经济合作社</t>
  </si>
  <si>
    <t>无锡市新吴区硕放街道安桥村股份经济合作社</t>
  </si>
  <si>
    <r>
      <rPr>
        <b/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</si>
</sst>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\&quot;#,##0;[Red]&quot;\&quot;\-#,##0"/>
    <numFmt numFmtId="177" formatCode="&quot;\&quot;#,##0.00;[Red]&quot;\&quot;\-#,##0.00"/>
    <numFmt numFmtId="178" formatCode="&quot;\&quot;#,##0.00;[Red]&quot;\&quot;&quot;\&quot;&quot;\&quot;&quot;\&quot;&quot;\&quot;&quot;\&quot;\-#,##0.00"/>
    <numFmt numFmtId="179" formatCode="&quot;VND&quot;#,##0_);[Red]\(&quot;VND&quot;#,##0\)"/>
    <numFmt numFmtId="180" formatCode="&quot;\&quot;#,##0;[Red]&quot;\&quot;&quot;\&quot;\-#,##0"/>
    <numFmt numFmtId="181" formatCode="\$#,##0\ ;\(\$#,##0\)"/>
    <numFmt numFmtId="182" formatCode="0.00_ "/>
    <numFmt numFmtId="183" formatCode="0.0000_);[Red]\(0.0000\)"/>
    <numFmt numFmtId="184" formatCode="0.00000_ "/>
    <numFmt numFmtId="185" formatCode="0.00_);[Red]\(0.00\)"/>
    <numFmt numFmtId="186" formatCode="0_);[Red]\(0\)"/>
    <numFmt numFmtId="187" formatCode="0.0000_ "/>
  </numFmts>
  <fonts count="8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.5"/>
      <color theme="1"/>
      <name val="黑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rgb="FF000000"/>
      <name val="方正仿宋_GBK"/>
      <charset val="134"/>
    </font>
    <font>
      <sz val="10.5"/>
      <color theme="1"/>
      <name val="方正仿宋_GBK"/>
      <charset val="134"/>
    </font>
    <font>
      <b/>
      <sz val="10.5"/>
      <color rgb="FF000000"/>
      <name val="方正仿宋_GBK"/>
      <charset val="134"/>
    </font>
    <font>
      <b/>
      <sz val="10.5"/>
      <name val="Times New Roman"/>
      <charset val="134"/>
    </font>
    <font>
      <sz val="10.5"/>
      <color rgb="FF000000"/>
      <name val="Times New Roman"/>
      <charset val="134"/>
    </font>
    <font>
      <b/>
      <sz val="11"/>
      <color indexed="8"/>
      <name val="宋体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굴림체"/>
      <charset val="134"/>
    </font>
    <font>
      <sz val="12"/>
      <name val="바탕체"/>
      <charset val="134"/>
    </font>
    <font>
      <sz val="10"/>
      <name val="Arial"/>
      <charset val="134"/>
    </font>
    <font>
      <sz val="14"/>
      <name val="뼻뮝"/>
      <charset val="134"/>
    </font>
    <font>
      <sz val="11"/>
      <name val="ＭＳ ゴシック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0"/>
      <name val="VNtimes new roman"/>
      <charset val="134"/>
    </font>
    <font>
      <b/>
      <sz val="18"/>
      <name val="Arial"/>
      <charset val="134"/>
    </font>
    <font>
      <i/>
      <sz val="11"/>
      <color indexed="23"/>
      <name val="宋体"/>
      <charset val="134"/>
    </font>
    <font>
      <sz val="12"/>
      <name val="뼻뮝"/>
      <charset val="134"/>
    </font>
    <font>
      <sz val="12"/>
      <name val="¹UAAA¼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8"/>
      <color theme="3"/>
      <name val="宋体"/>
      <charset val="134"/>
      <scheme val="maj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2"/>
      <name val="Arial"/>
      <charset val="134"/>
    </font>
    <font>
      <b/>
      <sz val="11"/>
      <name val="方正仿宋_GBK"/>
      <charset val="134"/>
    </font>
    <font>
      <b/>
      <sz val="10"/>
      <color indexed="8"/>
      <name val="方正仿宋_GBK"/>
      <charset val="134"/>
    </font>
    <font>
      <sz val="10"/>
      <name val="方正仿宋_GBK"/>
      <charset val="134"/>
    </font>
    <font>
      <b/>
      <sz val="11"/>
      <color theme="1"/>
      <name val="方正仿宋_GBK"/>
      <charset val="134"/>
    </font>
    <font>
      <b/>
      <sz val="10"/>
      <name val="方正仿宋_GBK"/>
      <charset val="134"/>
    </font>
    <font>
      <b/>
      <sz val="10.5"/>
      <color theme="1"/>
      <name val="方正仿宋_GBK"/>
      <charset val="134"/>
    </font>
    <font>
      <sz val="18"/>
      <color rgb="FF000000"/>
      <name val="方正小标宋_GBK"/>
      <charset val="134"/>
    </font>
    <font>
      <sz val="10"/>
      <color indexed="8"/>
      <name val="方正仿宋_GBK"/>
      <charset val="134"/>
    </font>
    <font>
      <sz val="16"/>
      <color rgb="FF000000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2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176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0" fontId="0" fillId="2" borderId="9" applyNumberFormat="0" applyFont="0" applyAlignment="0" applyProtection="0">
      <alignment vertical="center"/>
    </xf>
    <xf numFmtId="1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53" fillId="33" borderId="17" applyNumberFormat="0" applyAlignment="0" applyProtection="0">
      <alignment vertical="center"/>
    </xf>
    <xf numFmtId="0" fontId="54" fillId="34" borderId="18" applyNumberFormat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8" fillId="0" borderId="19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4" borderId="17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57" fillId="43" borderId="21" applyNumberFormat="0" applyFont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0">
      <alignment vertical="center"/>
    </xf>
    <xf numFmtId="179" fontId="64" fillId="0" borderId="0"/>
    <xf numFmtId="0" fontId="62" fillId="45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0" fontId="62" fillId="46" borderId="0" applyNumberFormat="0" applyBorder="0" applyAlignment="0" applyProtection="0">
      <alignment vertical="center"/>
    </xf>
    <xf numFmtId="0" fontId="68" fillId="0" borderId="0"/>
    <xf numFmtId="0" fontId="57" fillId="0" borderId="0">
      <alignment vertical="center"/>
    </xf>
    <xf numFmtId="0" fontId="62" fillId="47" borderId="0" applyNumberFormat="0" applyBorder="0" applyAlignment="0" applyProtection="0">
      <alignment vertical="center"/>
    </xf>
    <xf numFmtId="0" fontId="69" fillId="48" borderId="22" applyNumberFormat="0" applyAlignment="0" applyProtection="0">
      <alignment vertical="center"/>
    </xf>
    <xf numFmtId="0" fontId="57" fillId="0" borderId="0">
      <alignment vertical="center"/>
    </xf>
    <xf numFmtId="0" fontId="62" fillId="49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6" fillId="37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0" fillId="0" borderId="24" applyNumberFormat="0" applyFont="0" applyFill="0" applyAlignment="0" applyProtection="0"/>
    <xf numFmtId="0" fontId="5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6" fillId="51" borderId="0" applyNumberFormat="0" applyBorder="0" applyAlignment="0" applyProtection="0">
      <alignment vertical="center"/>
    </xf>
    <xf numFmtId="180" fontId="50" fillId="0" borderId="0" applyFont="0" applyFill="0" applyBorder="0" applyAlignment="0" applyProtection="0"/>
    <xf numFmtId="0" fontId="62" fillId="40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62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/>
    <xf numFmtId="0" fontId="73" fillId="0" borderId="0" applyNumberFormat="0" applyFill="0" applyBorder="0" applyAlignment="0" applyProtection="0">
      <alignment vertical="center"/>
    </xf>
    <xf numFmtId="0" fontId="68" fillId="0" borderId="0" applyFont="0" applyFill="0" applyBorder="0" applyAlignment="0" applyProtection="0"/>
    <xf numFmtId="3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2" fontId="50" fillId="0" borderId="0" applyFont="0" applyFill="0" applyBorder="0" applyAlignment="0" applyProtection="0"/>
    <xf numFmtId="181" fontId="50" fillId="0" borderId="0" applyFont="0" applyFill="0" applyBorder="0" applyAlignment="0" applyProtection="0"/>
    <xf numFmtId="0" fontId="74" fillId="0" borderId="2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5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93">
      <alignment vertical="center"/>
    </xf>
    <xf numFmtId="0" fontId="2" fillId="0" borderId="0" xfId="8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5" fontId="8" fillId="0" borderId="1" xfId="0" applyNumberFormat="1" applyFont="1" applyBorder="1" applyAlignment="1">
      <alignment horizontal="center" vertical="center"/>
    </xf>
    <xf numFmtId="186" fontId="8" fillId="0" borderId="1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84" fontId="4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80" applyFill="1">
      <alignment vertical="center"/>
    </xf>
    <xf numFmtId="0" fontId="1" fillId="0" borderId="0" xfId="80" applyFont="1">
      <alignment vertical="center"/>
    </xf>
    <xf numFmtId="0" fontId="0" fillId="0" borderId="0" xfId="80">
      <alignment vertical="center"/>
    </xf>
    <xf numFmtId="0" fontId="3" fillId="0" borderId="0" xfId="80" applyFont="1" applyAlignment="1">
      <alignment horizontal="center" vertical="center"/>
    </xf>
    <xf numFmtId="0" fontId="9" fillId="0" borderId="1" xfId="80" applyFont="1" applyBorder="1" applyAlignment="1">
      <alignment horizontal="center" vertical="center"/>
    </xf>
    <xf numFmtId="0" fontId="10" fillId="0" borderId="2" xfId="81" applyFont="1" applyBorder="1" applyAlignment="1">
      <alignment horizontal="center" vertical="center"/>
    </xf>
    <xf numFmtId="0" fontId="9" fillId="0" borderId="1" xfId="80" applyFont="1" applyBorder="1" applyAlignment="1">
      <alignment horizontal="center" vertical="center" wrapText="1"/>
    </xf>
    <xf numFmtId="0" fontId="9" fillId="0" borderId="1" xfId="80" applyFont="1" applyFill="1" applyBorder="1" applyAlignment="1">
      <alignment horizontal="center" vertical="center" wrapText="1"/>
    </xf>
    <xf numFmtId="0" fontId="11" fillId="0" borderId="3" xfId="81" applyFont="1" applyBorder="1" applyAlignment="1">
      <alignment horizontal="center" vertical="center"/>
    </xf>
    <xf numFmtId="0" fontId="12" fillId="0" borderId="1" xfId="80" applyFont="1" applyFill="1" applyBorder="1" applyAlignment="1">
      <alignment horizontal="center" vertical="center"/>
    </xf>
    <xf numFmtId="0" fontId="13" fillId="0" borderId="1" xfId="80" applyFont="1" applyFill="1" applyBorder="1" applyAlignment="1">
      <alignment horizontal="center" vertical="center"/>
    </xf>
    <xf numFmtId="182" fontId="12" fillId="0" borderId="1" xfId="80" applyNumberFormat="1" applyFont="1" applyFill="1" applyBorder="1" applyAlignment="1">
      <alignment horizontal="center" vertical="center"/>
    </xf>
    <xf numFmtId="187" fontId="12" fillId="0" borderId="1" xfId="80" applyNumberFormat="1" applyFont="1" applyFill="1" applyBorder="1" applyAlignment="1">
      <alignment horizontal="center" vertical="center"/>
    </xf>
    <xf numFmtId="184" fontId="12" fillId="0" borderId="1" xfId="80" applyNumberFormat="1" applyFont="1" applyFill="1" applyBorder="1" applyAlignment="1">
      <alignment horizontal="center" vertical="center"/>
    </xf>
    <xf numFmtId="0" fontId="14" fillId="0" borderId="1" xfId="80" applyFont="1" applyFill="1" applyBorder="1" applyAlignment="1">
      <alignment horizontal="center" vertical="center"/>
    </xf>
    <xf numFmtId="0" fontId="5" fillId="0" borderId="1" xfId="93" applyFont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0" fillId="0" borderId="1" xfId="80" applyFill="1" applyBorder="1">
      <alignment vertical="center"/>
    </xf>
    <xf numFmtId="0" fontId="15" fillId="0" borderId="4" xfId="80" applyFont="1" applyBorder="1" applyAlignment="1">
      <alignment horizontal="center" vertical="center"/>
    </xf>
    <xf numFmtId="0" fontId="15" fillId="0" borderId="7" xfId="80" applyFont="1" applyBorder="1" applyAlignment="1">
      <alignment horizontal="center" vertical="center"/>
    </xf>
    <xf numFmtId="0" fontId="15" fillId="0" borderId="5" xfId="80" applyFont="1" applyBorder="1" applyAlignment="1">
      <alignment horizontal="center" vertical="center"/>
    </xf>
    <xf numFmtId="182" fontId="16" fillId="0" borderId="1" xfId="80" applyNumberFormat="1" applyFont="1" applyBorder="1" applyAlignment="1">
      <alignment horizontal="center" vertical="center"/>
    </xf>
    <xf numFmtId="0" fontId="11" fillId="0" borderId="1" xfId="80" applyFont="1" applyBorder="1" applyAlignment="1">
      <alignment horizontal="center" vertical="center"/>
    </xf>
    <xf numFmtId="187" fontId="11" fillId="0" borderId="1" xfId="80" applyNumberFormat="1" applyFont="1" applyBorder="1" applyAlignment="1">
      <alignment horizontal="center" vertical="center"/>
    </xf>
    <xf numFmtId="184" fontId="11" fillId="0" borderId="1" xfId="80" applyNumberFormat="1" applyFont="1" applyBorder="1" applyAlignment="1">
      <alignment horizontal="center" vertical="center"/>
    </xf>
    <xf numFmtId="0" fontId="17" fillId="0" borderId="0" xfId="80" applyFont="1" applyAlignment="1">
      <alignment horizontal="left" vertical="center"/>
    </xf>
    <xf numFmtId="0" fontId="12" fillId="0" borderId="1" xfId="80" applyFont="1" applyBorder="1" applyAlignment="1">
      <alignment horizontal="center" vertical="top" wrapText="1"/>
    </xf>
    <xf numFmtId="0" fontId="14" fillId="0" borderId="1" xfId="80" applyFont="1" applyBorder="1" applyAlignment="1">
      <alignment horizontal="center" vertical="top" wrapText="1"/>
    </xf>
    <xf numFmtId="0" fontId="12" fillId="0" borderId="1" xfId="80" applyFont="1" applyFill="1" applyBorder="1" applyAlignment="1">
      <alignment horizontal="center" vertical="top" wrapText="1"/>
    </xf>
    <xf numFmtId="0" fontId="11" fillId="0" borderId="1" xfId="80" applyFont="1" applyBorder="1" applyAlignment="1">
      <alignment horizontal="center" vertical="top" wrapText="1"/>
    </xf>
    <xf numFmtId="0" fontId="0" fillId="0" borderId="0" xfId="81">
      <alignment vertical="center"/>
    </xf>
    <xf numFmtId="0" fontId="2" fillId="0" borderId="0" xfId="81" applyFont="1" applyAlignment="1">
      <alignment horizontal="justify" vertical="center"/>
    </xf>
    <xf numFmtId="0" fontId="3" fillId="0" borderId="0" xfId="81" applyFont="1" applyAlignment="1">
      <alignment horizontal="center" vertical="center"/>
    </xf>
    <xf numFmtId="0" fontId="11" fillId="0" borderId="1" xfId="81" applyFont="1" applyBorder="1" applyAlignment="1">
      <alignment horizontal="center" vertical="center"/>
    </xf>
    <xf numFmtId="0" fontId="11" fillId="0" borderId="1" xfId="81" applyFont="1" applyBorder="1" applyAlignment="1">
      <alignment horizontal="center" vertical="center" wrapText="1"/>
    </xf>
    <xf numFmtId="0" fontId="11" fillId="0" borderId="1" xfId="81" applyFont="1" applyFill="1" applyBorder="1" applyAlignment="1">
      <alignment horizontal="center" vertical="center" wrapText="1"/>
    </xf>
    <xf numFmtId="0" fontId="5" fillId="0" borderId="1" xfId="81" applyFont="1" applyBorder="1" applyAlignment="1">
      <alignment horizontal="center" vertical="center"/>
    </xf>
    <xf numFmtId="0" fontId="6" fillId="0" borderId="1" xfId="81" applyFont="1" applyBorder="1" applyAlignment="1">
      <alignment horizontal="center" vertical="center"/>
    </xf>
    <xf numFmtId="182" fontId="5" fillId="0" borderId="1" xfId="81" applyNumberFormat="1" applyFont="1" applyBorder="1" applyAlignment="1">
      <alignment horizontal="center" vertical="center"/>
    </xf>
    <xf numFmtId="187" fontId="5" fillId="0" borderId="1" xfId="81" applyNumberFormat="1" applyFont="1" applyBorder="1" applyAlignment="1">
      <alignment horizontal="center" vertical="center"/>
    </xf>
    <xf numFmtId="184" fontId="5" fillId="0" borderId="1" xfId="81" applyNumberFormat="1" applyFont="1" applyBorder="1" applyAlignment="1">
      <alignment horizontal="center" vertical="center"/>
    </xf>
    <xf numFmtId="0" fontId="4" fillId="0" borderId="1" xfId="81" applyFont="1" applyBorder="1" applyAlignment="1">
      <alignment vertical="center"/>
    </xf>
    <xf numFmtId="0" fontId="4" fillId="0" borderId="1" xfId="81" applyFont="1" applyBorder="1" applyAlignment="1">
      <alignment horizontal="center" vertical="center"/>
    </xf>
    <xf numFmtId="182" fontId="8" fillId="0" borderId="1" xfId="81" applyNumberFormat="1" applyFont="1" applyBorder="1" applyAlignment="1">
      <alignment horizontal="center" vertical="center"/>
    </xf>
    <xf numFmtId="187" fontId="4" fillId="0" borderId="1" xfId="81" applyNumberFormat="1" applyFont="1" applyBorder="1" applyAlignment="1">
      <alignment horizontal="center" vertical="center"/>
    </xf>
    <xf numFmtId="184" fontId="4" fillId="0" borderId="1" xfId="81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83" fontId="23" fillId="0" borderId="1" xfId="0" applyNumberFormat="1" applyFont="1" applyBorder="1" applyAlignment="1">
      <alignment horizontal="center" vertical="center"/>
    </xf>
    <xf numFmtId="183" fontId="23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/>
    </xf>
    <xf numFmtId="183" fontId="24" fillId="0" borderId="2" xfId="0" applyNumberFormat="1" applyFont="1" applyBorder="1" applyAlignment="1">
      <alignment horizontal="center" vertical="center"/>
    </xf>
    <xf numFmtId="183" fontId="24" fillId="0" borderId="1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84" fontId="25" fillId="0" borderId="1" xfId="0" applyNumberFormat="1" applyFont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183" fontId="24" fillId="0" borderId="3" xfId="0" applyNumberFormat="1" applyFont="1" applyBorder="1" applyAlignment="1">
      <alignment horizontal="center" vertical="center"/>
    </xf>
    <xf numFmtId="182" fontId="23" fillId="0" borderId="1" xfId="0" applyNumberFormat="1" applyFont="1" applyBorder="1" applyAlignment="1">
      <alignment horizontal="center" vertical="center"/>
    </xf>
    <xf numFmtId="187" fontId="23" fillId="0" borderId="1" xfId="0" applyNumberFormat="1" applyFont="1" applyBorder="1" applyAlignment="1">
      <alignment horizontal="center" vertical="center"/>
    </xf>
    <xf numFmtId="184" fontId="23" fillId="0" borderId="1" xfId="0" applyNumberFormat="1" applyFont="1" applyBorder="1" applyAlignment="1">
      <alignment horizontal="center" vertical="center"/>
    </xf>
    <xf numFmtId="183" fontId="25" fillId="0" borderId="2" xfId="0" applyNumberFormat="1" applyFont="1" applyBorder="1" applyAlignment="1">
      <alignment horizontal="center" vertical="center"/>
    </xf>
    <xf numFmtId="183" fontId="25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183" fontId="26" fillId="0" borderId="1" xfId="0" applyNumberFormat="1" applyFont="1" applyBorder="1" applyAlignment="1">
      <alignment horizontal="center" vertical="center"/>
    </xf>
    <xf numFmtId="183" fontId="25" fillId="0" borderId="3" xfId="0" applyNumberFormat="1" applyFont="1" applyBorder="1" applyAlignment="1">
      <alignment horizontal="center" vertical="center"/>
    </xf>
    <xf numFmtId="183" fontId="27" fillId="0" borderId="1" xfId="0" applyNumberFormat="1" applyFont="1" applyBorder="1" applyAlignment="1">
      <alignment horizontal="center" vertical="center"/>
    </xf>
    <xf numFmtId="182" fontId="27" fillId="0" borderId="1" xfId="0" applyNumberFormat="1" applyFont="1" applyBorder="1" applyAlignment="1">
      <alignment horizontal="center" vertical="center"/>
    </xf>
    <xf numFmtId="187" fontId="27" fillId="0" borderId="1" xfId="0" applyNumberFormat="1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83" fontId="28" fillId="0" borderId="1" xfId="0" applyNumberFormat="1" applyFont="1" applyBorder="1" applyAlignment="1">
      <alignment horizontal="center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표준_(정보부문)월별인원계획" xfId="49"/>
    <cellStyle name="통화_1202" xfId="50"/>
    <cellStyle name="통화 [0]_1202" xfId="51"/>
    <cellStyle name="콤마_1202" xfId="52"/>
    <cellStyle name="注释 2" xfId="53"/>
    <cellStyle name="백분율_HOBONG" xfId="54"/>
    <cellStyle name="믅됞_PRODUCT DETAIL Q1" xfId="55"/>
    <cellStyle name="믅됞 [0.00]_PRODUCT DETAIL Q1" xfId="56"/>
    <cellStyle name="一般_Sheet1" xfId="57"/>
    <cellStyle name="输入 2" xfId="58"/>
    <cellStyle name="输出 2" xfId="59"/>
    <cellStyle name="适中 2" xfId="60"/>
    <cellStyle name="强调文字颜色 5 2" xfId="61"/>
    <cellStyle name="强调文字颜色 4 2" xfId="62"/>
    <cellStyle name="强调文字颜色 1 2" xfId="63"/>
    <cellStyle name="千位_RT磁芯" xfId="64"/>
    <cellStyle name="千位[0]_RT磁芯" xfId="65"/>
    <cellStyle name="똿뗦먛귟 [0.00]_PRODUCT DETAIL Q1" xfId="66"/>
    <cellStyle name="链接单元格 2" xfId="67"/>
    <cellStyle name="强调文字颜色 6 2" xfId="68"/>
    <cellStyle name="警告文本 2" xfId="69"/>
    <cellStyle name="计算 2" xfId="70"/>
    <cellStyle name="汇总 2" xfId="71"/>
    <cellStyle name="好 2" xfId="72"/>
    <cellStyle name="常规 9" xfId="73"/>
    <cellStyle name="常规 6" xfId="74"/>
    <cellStyle name="强调文字颜色 2 2" xfId="75"/>
    <cellStyle name="常规 5" xfId="76"/>
    <cellStyle name="常规 4" xfId="77"/>
    <cellStyle name="常规 3 2" xfId="78"/>
    <cellStyle name="常规 3" xfId="79"/>
    <cellStyle name="常规 25 2" xfId="80"/>
    <cellStyle name="常规 25" xfId="81"/>
    <cellStyle name="常规 2" xfId="82"/>
    <cellStyle name="常规 24" xfId="83"/>
    <cellStyle name="常规 19" xfId="84"/>
    <cellStyle name="40% - 强调文字颜色 5 2" xfId="85"/>
    <cellStyle name="注释 2 2" xfId="86"/>
    <cellStyle name="40% - 强调文字颜色 6 2" xfId="87"/>
    <cellStyle name="常规 7" xfId="88"/>
    <cellStyle name="Normal - Style1" xfId="89"/>
    <cellStyle name="20% - 强调文字颜色 2 2" xfId="90"/>
    <cellStyle name="40% - 强调文字颜色 1 2" xfId="91"/>
    <cellStyle name="Heading 1" xfId="92"/>
    <cellStyle name="常规 10" xfId="93"/>
    <cellStyle name="解释性文本 2" xfId="94"/>
    <cellStyle name="常规 2 3" xfId="95"/>
    <cellStyle name="뷭?_BOOKSHIP" xfId="96"/>
    <cellStyle name="20% - 强调文字颜色 4 2" xfId="97"/>
    <cellStyle name="C?AØ_¿?¾÷CoE² " xfId="98"/>
    <cellStyle name="常规 8" xfId="99"/>
    <cellStyle name="20% - 强调文字颜色 1 2" xfId="100"/>
    <cellStyle name="检查单元格 2" xfId="101"/>
    <cellStyle name="常规 2 2" xfId="102"/>
    <cellStyle name="20% - 强调文字颜色 5 2" xfId="103"/>
    <cellStyle name="标题 1 2" xfId="104"/>
    <cellStyle name="标题 5" xfId="105"/>
    <cellStyle name="똿뗦먛귟_PRODUCT DETAIL Q1" xfId="106"/>
    <cellStyle name="60% - 强调文字颜色 4 2" xfId="107"/>
    <cellStyle name="40% - 强调文字颜色 4 2" xfId="108"/>
    <cellStyle name="Total" xfId="109"/>
    <cellStyle name="强调文字颜色 3 2" xfId="110"/>
    <cellStyle name="常规 23" xfId="111"/>
    <cellStyle name="常规 18" xfId="112"/>
    <cellStyle name="60% - 强调文字颜色 6 2" xfId="113"/>
    <cellStyle name="콤마 [0]_1202" xfId="114"/>
    <cellStyle name="20% - 强调文字颜色 3 2" xfId="115"/>
    <cellStyle name="标题 2 2" xfId="116"/>
    <cellStyle name="20% - 强调文字颜色 6 2" xfId="117"/>
    <cellStyle name="40% - 强调文字颜色 2 2" xfId="118"/>
    <cellStyle name="40% - 强调文字颜色 3 2" xfId="119"/>
    <cellStyle name="60% - 强调文字颜色 1 2" xfId="120"/>
    <cellStyle name="60% - 强调文字颜色 3 2" xfId="121"/>
    <cellStyle name="常规 22" xfId="122"/>
    <cellStyle name="常规 17" xfId="123"/>
    <cellStyle name="AeE­ [0]_INQUIRY ¿μ¾÷AßAø " xfId="124"/>
    <cellStyle name="AeE­_INQUIRY ¿μ¾÷AßAø " xfId="125"/>
    <cellStyle name="AÞ¸¶ [0]_INQUIRY ¿?¾÷AßAø " xfId="126"/>
    <cellStyle name="C￥AØ_¿μ¾÷CoE² " xfId="127"/>
    <cellStyle name="标题 5 2" xfId="128"/>
    <cellStyle name="AÞ¸¶_INQUIRY ¿?¾÷AßAø " xfId="129"/>
    <cellStyle name="Comma0" xfId="130"/>
    <cellStyle name="Date" xfId="131"/>
    <cellStyle name="Fixed" xfId="132"/>
    <cellStyle name="Currency0" xfId="133"/>
    <cellStyle name="标题 3 2" xfId="134"/>
    <cellStyle name="标题 4 2" xfId="135"/>
    <cellStyle name="60% - 强调文字颜色 5 2" xfId="136"/>
    <cellStyle name="差 2" xfId="137"/>
    <cellStyle name="Heading 2" xfId="138"/>
    <cellStyle name="60% - 强调文字颜色 2 2" xfId="139"/>
    <cellStyle name="常规 11" xfId="140"/>
    <cellStyle name="常规 12" xfId="141"/>
    <cellStyle name="常规 13" xfId="142"/>
    <cellStyle name="常规 14" xfId="143"/>
    <cellStyle name="常规 20" xfId="144"/>
    <cellStyle name="常规 15" xfId="145"/>
    <cellStyle name="常规 21" xfId="146"/>
    <cellStyle name="常规 16" xfId="1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29" sqref="C29"/>
    </sheetView>
  </sheetViews>
  <sheetFormatPr defaultColWidth="9" defaultRowHeight="13.5" outlineLevelCol="7"/>
  <cols>
    <col min="1" max="1" width="5.775" customWidth="1"/>
    <col min="2" max="2" width="12.6666666666667" customWidth="1"/>
    <col min="3" max="3" width="27.1083333333333" customWidth="1"/>
    <col min="4" max="4" width="18.1083333333333" customWidth="1"/>
    <col min="5" max="5" width="17.775" customWidth="1"/>
    <col min="6" max="6" width="17.4416666666667" customWidth="1"/>
    <col min="7" max="7" width="17.1083333333333" customWidth="1"/>
    <col min="8" max="8" width="12.2166666666667" customWidth="1"/>
    <col min="10" max="10" width="15" customWidth="1"/>
  </cols>
  <sheetData>
    <row r="1" ht="23.25" customHeight="1" spans="1:8">
      <c r="A1" s="71" t="s">
        <v>0</v>
      </c>
      <c r="B1" s="72"/>
      <c r="C1" s="73"/>
      <c r="D1" s="73"/>
      <c r="E1" s="73"/>
      <c r="F1" s="73"/>
      <c r="G1" s="73"/>
      <c r="H1" s="73"/>
    </row>
    <row r="2" ht="35.25" customHeight="1" spans="1:8">
      <c r="A2" s="74" t="s">
        <v>1</v>
      </c>
      <c r="B2" s="75"/>
      <c r="C2" s="75"/>
      <c r="D2" s="75"/>
      <c r="E2" s="75"/>
      <c r="F2" s="75"/>
      <c r="G2" s="75"/>
      <c r="H2" s="75"/>
    </row>
    <row r="3" ht="21.75" customHeight="1" spans="1:8">
      <c r="A3" s="76" t="s">
        <v>2</v>
      </c>
      <c r="B3" s="76" t="s">
        <v>3</v>
      </c>
      <c r="C3" s="76" t="s">
        <v>4</v>
      </c>
      <c r="D3" s="77" t="s">
        <v>5</v>
      </c>
      <c r="E3" s="76" t="s">
        <v>6</v>
      </c>
      <c r="F3" s="76"/>
      <c r="G3" s="76"/>
      <c r="H3" s="76" t="s">
        <v>7</v>
      </c>
    </row>
    <row r="4" ht="21.75" customHeight="1" spans="1:8">
      <c r="A4" s="76"/>
      <c r="B4" s="76"/>
      <c r="C4" s="76"/>
      <c r="D4" s="77"/>
      <c r="E4" s="76" t="s">
        <v>8</v>
      </c>
      <c r="F4" s="76" t="s">
        <v>9</v>
      </c>
      <c r="G4" s="76" t="s">
        <v>10</v>
      </c>
      <c r="H4" s="76"/>
    </row>
    <row r="5" ht="21.75" customHeight="1" spans="1:8">
      <c r="A5" s="78">
        <v>1</v>
      </c>
      <c r="B5" s="79" t="s">
        <v>11</v>
      </c>
      <c r="C5" s="80" t="s">
        <v>12</v>
      </c>
      <c r="D5" s="81">
        <v>42625.81</v>
      </c>
      <c r="E5" s="82">
        <f>D5*0.01</f>
        <v>426.2581</v>
      </c>
      <c r="F5" s="83">
        <f>E5*0.5</f>
        <v>213.12905</v>
      </c>
      <c r="G5" s="83">
        <f>E5*0.5</f>
        <v>213.12905</v>
      </c>
      <c r="H5" s="80"/>
    </row>
    <row r="6" s="70" customFormat="1" ht="21.75" customHeight="1" spans="1:8">
      <c r="A6" s="84"/>
      <c r="B6" s="85"/>
      <c r="C6" s="76" t="s">
        <v>13</v>
      </c>
      <c r="D6" s="86">
        <f>D5</f>
        <v>42625.81</v>
      </c>
      <c r="E6" s="87">
        <f t="shared" ref="E6:G6" si="0">E5</f>
        <v>426.2581</v>
      </c>
      <c r="F6" s="88">
        <f t="shared" si="0"/>
        <v>213.12905</v>
      </c>
      <c r="G6" s="88">
        <f t="shared" si="0"/>
        <v>213.12905</v>
      </c>
      <c r="H6" s="76"/>
    </row>
    <row r="7" s="70" customFormat="1" ht="21.75" customHeight="1" spans="1:8">
      <c r="A7" s="78">
        <v>2</v>
      </c>
      <c r="B7" s="89" t="s">
        <v>14</v>
      </c>
      <c r="C7" s="90" t="s">
        <v>15</v>
      </c>
      <c r="D7" s="91">
        <v>31492.82</v>
      </c>
      <c r="E7" s="82">
        <f>D7*0.01</f>
        <v>314.9282</v>
      </c>
      <c r="F7" s="83">
        <f>E7*0.5</f>
        <v>157.4641</v>
      </c>
      <c r="G7" s="83">
        <f>E7*0.5</f>
        <v>157.4641</v>
      </c>
      <c r="H7" s="92"/>
    </row>
    <row r="8" s="70" customFormat="1" ht="21.75" customHeight="1" spans="1:8">
      <c r="A8" s="84"/>
      <c r="B8" s="93"/>
      <c r="C8" s="94" t="s">
        <v>16</v>
      </c>
      <c r="D8" s="95">
        <f>SUM(D7:D7)</f>
        <v>31492.82</v>
      </c>
      <c r="E8" s="96">
        <f>SUM(E7:E7)</f>
        <v>314.9282</v>
      </c>
      <c r="F8" s="97">
        <f>SUM(F7:F7)</f>
        <v>157.4641</v>
      </c>
      <c r="G8" s="97">
        <f>SUM(G7:G7)</f>
        <v>157.4641</v>
      </c>
      <c r="H8" s="92"/>
    </row>
    <row r="9" ht="21.75" customHeight="1" spans="1:8">
      <c r="A9" s="98">
        <v>3</v>
      </c>
      <c r="B9" s="80" t="s">
        <v>17</v>
      </c>
      <c r="C9" s="80" t="s">
        <v>12</v>
      </c>
      <c r="D9" s="10">
        <v>1371.22</v>
      </c>
      <c r="E9" s="82">
        <f>D9*0.01</f>
        <v>13.7122</v>
      </c>
      <c r="F9" s="83">
        <f>E9*0.5</f>
        <v>6.8561</v>
      </c>
      <c r="G9" s="83">
        <f>E9*0.5</f>
        <v>6.8561</v>
      </c>
      <c r="H9" s="99"/>
    </row>
    <row r="10" s="70" customFormat="1" ht="21.75" customHeight="1" spans="1:8">
      <c r="A10" s="98"/>
      <c r="B10" s="80"/>
      <c r="C10" s="76" t="s">
        <v>13</v>
      </c>
      <c r="D10" s="86">
        <v>1371.22</v>
      </c>
      <c r="E10" s="87">
        <v>13.7122</v>
      </c>
      <c r="F10" s="88">
        <v>6.8561</v>
      </c>
      <c r="G10" s="88">
        <v>6.8561</v>
      </c>
      <c r="H10" s="76"/>
    </row>
    <row r="11" ht="28.5" customHeight="1" spans="1:8">
      <c r="A11" s="76" t="s">
        <v>8</v>
      </c>
      <c r="B11" s="76"/>
      <c r="C11" s="76"/>
      <c r="D11" s="86">
        <f>D6+D8+D10</f>
        <v>75489.85</v>
      </c>
      <c r="E11" s="87">
        <f>E6+E8+E10</f>
        <v>754.8985</v>
      </c>
      <c r="F11" s="88">
        <f t="shared" ref="F11:G11" si="1">F6+F8++F10</f>
        <v>377.44925</v>
      </c>
      <c r="G11" s="88">
        <f t="shared" si="1"/>
        <v>377.44925</v>
      </c>
      <c r="H11" s="76"/>
    </row>
  </sheetData>
  <mergeCells count="15">
    <mergeCell ref="A1:B1"/>
    <mergeCell ref="A2:H2"/>
    <mergeCell ref="E3:G3"/>
    <mergeCell ref="A11:C1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D3:D4"/>
    <mergeCell ref="H3:H4"/>
  </mergeCells>
  <printOptions horizontalCentered="1"/>
  <pageMargins left="0.63" right="0.4" top="0.54" bottom="0.46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/>
  <cols>
    <col min="1" max="1" width="12.8833333333333" style="54" customWidth="1"/>
    <col min="2" max="3" width="14" style="54" customWidth="1"/>
    <col min="4" max="4" width="13.775" style="54" customWidth="1"/>
    <col min="5" max="5" width="12.6666666666667" style="54" customWidth="1"/>
    <col min="6" max="6" width="13.1083333333333" style="54" customWidth="1"/>
    <col min="7" max="7" width="16.3333333333333" style="54" customWidth="1"/>
    <col min="8" max="8" width="14.775" style="54" customWidth="1"/>
    <col min="9" max="9" width="17.8833333333333" style="54" customWidth="1"/>
    <col min="10" max="10" width="25.4416666666667" style="54" customWidth="1"/>
    <col min="11" max="12" width="9" style="54"/>
    <col min="13" max="13" width="17.125" style="54" customWidth="1"/>
    <col min="14" max="16384" width="9" style="54"/>
  </cols>
  <sheetData>
    <row r="1" ht="20.25" spans="1:1">
      <c r="A1" s="55" t="s">
        <v>18</v>
      </c>
    </row>
    <row r="2" ht="28.5" spans="1:10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</row>
    <row r="3" ht="25.05" customHeight="1" spans="1:10">
      <c r="A3" s="57" t="s">
        <v>20</v>
      </c>
      <c r="B3" s="57" t="s">
        <v>21</v>
      </c>
      <c r="C3" s="29" t="s">
        <v>22</v>
      </c>
      <c r="D3" s="58" t="s">
        <v>23</v>
      </c>
      <c r="E3" s="59" t="s">
        <v>24</v>
      </c>
      <c r="F3" s="59" t="s">
        <v>25</v>
      </c>
      <c r="G3" s="57" t="s">
        <v>26</v>
      </c>
      <c r="H3" s="57"/>
      <c r="I3" s="57"/>
      <c r="J3" s="58"/>
    </row>
    <row r="4" ht="25.05" customHeight="1" spans="1:10">
      <c r="A4" s="57"/>
      <c r="B4" s="57"/>
      <c r="C4" s="32"/>
      <c r="D4" s="58"/>
      <c r="E4" s="59"/>
      <c r="F4" s="59"/>
      <c r="G4" s="57" t="s">
        <v>27</v>
      </c>
      <c r="H4" s="57" t="s">
        <v>28</v>
      </c>
      <c r="I4" s="57" t="s">
        <v>29</v>
      </c>
      <c r="J4" s="58" t="s">
        <v>30</v>
      </c>
    </row>
    <row r="5" ht="25.05" customHeight="1" spans="1:10">
      <c r="A5" s="60">
        <v>1</v>
      </c>
      <c r="B5" s="61" t="s">
        <v>31</v>
      </c>
      <c r="C5" s="8" t="s">
        <v>32</v>
      </c>
      <c r="D5" s="62">
        <v>12755.44</v>
      </c>
      <c r="E5" s="60">
        <v>16</v>
      </c>
      <c r="F5" s="60">
        <v>5287</v>
      </c>
      <c r="G5" s="63">
        <f>D5*0.01</f>
        <v>127.5544</v>
      </c>
      <c r="H5" s="64">
        <f>G5*0.5</f>
        <v>63.7772</v>
      </c>
      <c r="I5" s="64">
        <f>G5*0.5</f>
        <v>63.7772</v>
      </c>
      <c r="J5" s="60"/>
    </row>
    <row r="6" ht="25.05" customHeight="1" spans="1:10">
      <c r="A6" s="60">
        <v>2</v>
      </c>
      <c r="B6" s="61" t="s">
        <v>33</v>
      </c>
      <c r="C6" s="8" t="s">
        <v>32</v>
      </c>
      <c r="D6" s="62">
        <v>11719.9</v>
      </c>
      <c r="E6" s="60">
        <v>14</v>
      </c>
      <c r="F6" s="60">
        <v>5809</v>
      </c>
      <c r="G6" s="63">
        <f>D6*0.01</f>
        <v>117.199</v>
      </c>
      <c r="H6" s="64">
        <f>G6*0.5</f>
        <v>58.5995</v>
      </c>
      <c r="I6" s="64">
        <f>G6*0.5</f>
        <v>58.5995</v>
      </c>
      <c r="J6" s="60"/>
    </row>
    <row r="7" ht="25.05" customHeight="1" spans="1:11">
      <c r="A7" s="60">
        <v>3</v>
      </c>
      <c r="B7" s="61" t="s">
        <v>34</v>
      </c>
      <c r="C7" s="8" t="s">
        <v>32</v>
      </c>
      <c r="D7" s="62">
        <v>3422.18</v>
      </c>
      <c r="E7" s="60">
        <v>4</v>
      </c>
      <c r="F7" s="60"/>
      <c r="G7" s="63">
        <f>D7*0.01</f>
        <v>34.2218</v>
      </c>
      <c r="H7" s="64">
        <f>G7*0.5</f>
        <v>17.1109</v>
      </c>
      <c r="I7" s="64">
        <f>G7*0.5</f>
        <v>17.1109</v>
      </c>
      <c r="J7" s="60"/>
      <c r="K7" s="54" t="s">
        <v>35</v>
      </c>
    </row>
    <row r="8" ht="25.05" customHeight="1" spans="1:10">
      <c r="A8" s="60">
        <v>4</v>
      </c>
      <c r="B8" s="61" t="s">
        <v>36</v>
      </c>
      <c r="C8" s="8" t="s">
        <v>32</v>
      </c>
      <c r="D8" s="62">
        <v>6402.32</v>
      </c>
      <c r="E8" s="60">
        <v>8</v>
      </c>
      <c r="F8" s="60">
        <v>3346</v>
      </c>
      <c r="G8" s="63">
        <f>D8*0.01</f>
        <v>64.0232</v>
      </c>
      <c r="H8" s="64">
        <f>G8*0.5</f>
        <v>32.0116</v>
      </c>
      <c r="I8" s="64">
        <f>G8*0.5</f>
        <v>32.0116</v>
      </c>
      <c r="J8" s="60"/>
    </row>
    <row r="9" ht="25.05" customHeight="1" spans="1:10">
      <c r="A9" s="60">
        <v>5</v>
      </c>
      <c r="B9" s="61" t="s">
        <v>37</v>
      </c>
      <c r="C9" s="8" t="s">
        <v>32</v>
      </c>
      <c r="D9" s="62">
        <v>1095.35</v>
      </c>
      <c r="E9" s="60">
        <v>7</v>
      </c>
      <c r="F9" s="60">
        <v>1388</v>
      </c>
      <c r="G9" s="63">
        <f>D9*0.01</f>
        <v>10.9535</v>
      </c>
      <c r="H9" s="64">
        <f>G9*0.5</f>
        <v>5.47675</v>
      </c>
      <c r="I9" s="64">
        <f>G9*0.5</f>
        <v>5.47675</v>
      </c>
      <c r="J9" s="60"/>
    </row>
    <row r="10" ht="25.05" customHeight="1" spans="1:10">
      <c r="A10" s="60">
        <v>6</v>
      </c>
      <c r="B10" s="61" t="s">
        <v>38</v>
      </c>
      <c r="C10" s="8" t="s">
        <v>32</v>
      </c>
      <c r="D10" s="62">
        <v>7230.62</v>
      </c>
      <c r="E10" s="60">
        <v>12</v>
      </c>
      <c r="F10" s="60">
        <v>1573</v>
      </c>
      <c r="G10" s="63">
        <f>D10*0.01</f>
        <v>72.3062</v>
      </c>
      <c r="H10" s="64">
        <f>G10*0.5</f>
        <v>36.1531</v>
      </c>
      <c r="I10" s="64">
        <f>G10*0.5</f>
        <v>36.1531</v>
      </c>
      <c r="J10" s="60"/>
    </row>
    <row r="11" ht="34.8" customHeight="1" spans="1:10">
      <c r="A11" s="65" t="s">
        <v>39</v>
      </c>
      <c r="B11" s="65"/>
      <c r="C11" s="66"/>
      <c r="D11" s="67">
        <f t="shared" ref="D11:I11" si="0">SUM(D5:D10)</f>
        <v>42625.81</v>
      </c>
      <c r="E11" s="66">
        <f t="shared" si="0"/>
        <v>61</v>
      </c>
      <c r="F11" s="66">
        <f t="shared" si="0"/>
        <v>17403</v>
      </c>
      <c r="G11" s="68">
        <f t="shared" si="0"/>
        <v>426.2581</v>
      </c>
      <c r="H11" s="69">
        <f t="shared" si="0"/>
        <v>213.12905</v>
      </c>
      <c r="I11" s="69">
        <f t="shared" si="0"/>
        <v>213.12905</v>
      </c>
      <c r="J11" s="66"/>
    </row>
  </sheetData>
  <mergeCells count="8">
    <mergeCell ref="A2:J2"/>
    <mergeCell ref="G3:I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opLeftCell="A8" workbookViewId="0">
      <selection activeCell="I12" sqref="I12"/>
    </sheetView>
  </sheetViews>
  <sheetFormatPr defaultColWidth="9" defaultRowHeight="13.5"/>
  <cols>
    <col min="1" max="1" width="13" style="26" customWidth="1"/>
    <col min="2" max="2" width="14.3333333333333" style="26" customWidth="1"/>
    <col min="3" max="3" width="19.3333333333333" style="26" customWidth="1"/>
    <col min="4" max="4" width="13.775" style="26" customWidth="1"/>
    <col min="5" max="5" width="12.6666666666667" style="26" customWidth="1"/>
    <col min="6" max="6" width="13.1083333333333" style="26" customWidth="1"/>
    <col min="7" max="7" width="16.3333333333333" style="26" customWidth="1"/>
    <col min="8" max="8" width="14.775" style="26" customWidth="1"/>
    <col min="9" max="9" width="17.8833333333333" style="26" customWidth="1"/>
    <col min="10" max="10" width="17.6666666666667" style="26" customWidth="1"/>
    <col min="11" max="16384" width="9" style="26"/>
  </cols>
  <sheetData>
    <row r="1" ht="20.25" spans="1:1">
      <c r="A1" s="3" t="s">
        <v>0</v>
      </c>
    </row>
    <row r="2" ht="28.5" spans="1:10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</row>
    <row r="3" ht="30" customHeight="1" spans="1:10">
      <c r="A3" s="28" t="s">
        <v>41</v>
      </c>
      <c r="B3" s="28" t="s">
        <v>42</v>
      </c>
      <c r="C3" s="29" t="s">
        <v>22</v>
      </c>
      <c r="D3" s="30" t="s">
        <v>43</v>
      </c>
      <c r="E3" s="31" t="s">
        <v>44</v>
      </c>
      <c r="F3" s="31" t="s">
        <v>45</v>
      </c>
      <c r="G3" s="28" t="s">
        <v>46</v>
      </c>
      <c r="H3" s="28"/>
      <c r="I3" s="28"/>
      <c r="J3" s="50"/>
    </row>
    <row r="4" ht="30" customHeight="1" spans="1:10">
      <c r="A4" s="28"/>
      <c r="B4" s="28"/>
      <c r="C4" s="32"/>
      <c r="D4" s="30"/>
      <c r="E4" s="31"/>
      <c r="F4" s="31"/>
      <c r="G4" s="28" t="s">
        <v>47</v>
      </c>
      <c r="H4" s="28" t="s">
        <v>48</v>
      </c>
      <c r="I4" s="28" t="s">
        <v>49</v>
      </c>
      <c r="J4" s="51" t="s">
        <v>50</v>
      </c>
    </row>
    <row r="5" s="24" customFormat="1" ht="30" customHeight="1" spans="1:10">
      <c r="A5" s="33">
        <v>1</v>
      </c>
      <c r="B5" s="34" t="s">
        <v>51</v>
      </c>
      <c r="C5" s="8" t="s">
        <v>32</v>
      </c>
      <c r="D5" s="35">
        <v>8571.51</v>
      </c>
      <c r="E5" s="33">
        <v>23</v>
      </c>
      <c r="F5" s="33"/>
      <c r="G5" s="36">
        <f>D5*0.01</f>
        <v>85.7151</v>
      </c>
      <c r="H5" s="37">
        <f>G5*0.5</f>
        <v>42.85755</v>
      </c>
      <c r="I5" s="37">
        <f>G5*0.5</f>
        <v>42.85755</v>
      </c>
      <c r="J5" s="52"/>
    </row>
    <row r="6" s="24" customFormat="1" ht="30" customHeight="1" spans="1:10">
      <c r="A6" s="33">
        <v>2</v>
      </c>
      <c r="B6" s="38" t="s">
        <v>52</v>
      </c>
      <c r="C6" s="8" t="s">
        <v>32</v>
      </c>
      <c r="D6" s="35">
        <v>5495.64</v>
      </c>
      <c r="E6" s="33">
        <v>12</v>
      </c>
      <c r="F6" s="33"/>
      <c r="G6" s="36">
        <f t="shared" ref="G6:G11" si="0">D6*0.01</f>
        <v>54.9564</v>
      </c>
      <c r="H6" s="37">
        <f t="shared" ref="H6:H11" si="1">G6*0.5</f>
        <v>27.4782</v>
      </c>
      <c r="I6" s="37">
        <f t="shared" ref="I6:I11" si="2">G6*0.5</f>
        <v>27.4782</v>
      </c>
      <c r="J6" s="52"/>
    </row>
    <row r="7" s="24" customFormat="1" ht="30" customHeight="1" spans="1:10">
      <c r="A7" s="33">
        <v>3</v>
      </c>
      <c r="B7" s="34" t="s">
        <v>53</v>
      </c>
      <c r="C7" s="8" t="s">
        <v>32</v>
      </c>
      <c r="D7" s="35">
        <v>2366.53</v>
      </c>
      <c r="E7" s="39">
        <v>10</v>
      </c>
      <c r="F7" s="33"/>
      <c r="G7" s="36">
        <f t="shared" si="0"/>
        <v>23.6653</v>
      </c>
      <c r="H7" s="37">
        <f t="shared" si="1"/>
        <v>11.83265</v>
      </c>
      <c r="I7" s="37">
        <f t="shared" si="2"/>
        <v>11.83265</v>
      </c>
      <c r="J7" s="52"/>
    </row>
    <row r="8" s="24" customFormat="1" ht="30" customHeight="1" spans="1:10">
      <c r="A8" s="33">
        <v>4</v>
      </c>
      <c r="B8" s="34" t="s">
        <v>54</v>
      </c>
      <c r="C8" s="8" t="s">
        <v>32</v>
      </c>
      <c r="D8" s="35">
        <v>1784.57</v>
      </c>
      <c r="E8" s="39">
        <v>4</v>
      </c>
      <c r="F8" s="33"/>
      <c r="G8" s="36">
        <f t="shared" si="0"/>
        <v>17.8457</v>
      </c>
      <c r="H8" s="37">
        <f t="shared" si="1"/>
        <v>8.92285</v>
      </c>
      <c r="I8" s="37">
        <f t="shared" si="2"/>
        <v>8.92285</v>
      </c>
      <c r="J8" s="52"/>
    </row>
    <row r="9" s="24" customFormat="1" ht="30" customHeight="1" spans="1:10">
      <c r="A9" s="33">
        <v>5</v>
      </c>
      <c r="B9" s="34" t="s">
        <v>55</v>
      </c>
      <c r="C9" s="8" t="s">
        <v>32</v>
      </c>
      <c r="D9" s="35">
        <v>5654.46</v>
      </c>
      <c r="E9" s="40">
        <v>13</v>
      </c>
      <c r="F9" s="41"/>
      <c r="G9" s="36">
        <f t="shared" si="0"/>
        <v>56.5446</v>
      </c>
      <c r="H9" s="37">
        <f t="shared" si="1"/>
        <v>28.2723</v>
      </c>
      <c r="I9" s="37">
        <f t="shared" si="2"/>
        <v>28.2723</v>
      </c>
      <c r="J9" s="52"/>
    </row>
    <row r="10" s="24" customFormat="1" ht="30" customHeight="1" spans="1:10">
      <c r="A10" s="33">
        <v>6</v>
      </c>
      <c r="B10" s="34" t="s">
        <v>56</v>
      </c>
      <c r="C10" s="8" t="s">
        <v>32</v>
      </c>
      <c r="D10" s="35">
        <v>1959.62</v>
      </c>
      <c r="E10" s="33">
        <v>12</v>
      </c>
      <c r="F10" s="33"/>
      <c r="G10" s="36">
        <f t="shared" si="0"/>
        <v>19.5962</v>
      </c>
      <c r="H10" s="37">
        <f t="shared" si="1"/>
        <v>9.7981</v>
      </c>
      <c r="I10" s="37">
        <f t="shared" si="2"/>
        <v>9.7981</v>
      </c>
      <c r="J10" s="52"/>
    </row>
    <row r="11" s="24" customFormat="1" ht="30" customHeight="1" spans="1:10">
      <c r="A11" s="33">
        <v>7</v>
      </c>
      <c r="B11" s="34" t="s">
        <v>57</v>
      </c>
      <c r="C11" s="8" t="s">
        <v>32</v>
      </c>
      <c r="D11" s="35">
        <v>5660.49</v>
      </c>
      <c r="E11" s="33">
        <v>5</v>
      </c>
      <c r="F11" s="33"/>
      <c r="G11" s="36">
        <f t="shared" si="0"/>
        <v>56.6049</v>
      </c>
      <c r="H11" s="37">
        <f t="shared" si="1"/>
        <v>28.30245</v>
      </c>
      <c r="I11" s="37">
        <f t="shared" si="2"/>
        <v>28.30245</v>
      </c>
      <c r="J11" s="52"/>
    </row>
    <row r="12" s="25" customFormat="1" ht="30" customHeight="1" spans="1:10">
      <c r="A12" s="42" t="s">
        <v>47</v>
      </c>
      <c r="B12" s="43"/>
      <c r="C12" s="44"/>
      <c r="D12" s="45">
        <f>SUM(D5:D11)</f>
        <v>31492.82</v>
      </c>
      <c r="E12" s="46">
        <v>81</v>
      </c>
      <c r="F12" s="46"/>
      <c r="G12" s="47">
        <f>SUM(G5:G11)</f>
        <v>314.9282</v>
      </c>
      <c r="H12" s="48">
        <f>SUM(H5:H11)</f>
        <v>157.4641</v>
      </c>
      <c r="I12" s="48">
        <f>SUM(I5:I11)</f>
        <v>157.4641</v>
      </c>
      <c r="J12" s="53"/>
    </row>
    <row r="13" spans="1:1">
      <c r="A13" s="49"/>
    </row>
  </sheetData>
  <mergeCells count="9">
    <mergeCell ref="A2:J2"/>
    <mergeCell ref="G3:I3"/>
    <mergeCell ref="A12:C1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36" sqref="B36"/>
    </sheetView>
  </sheetViews>
  <sheetFormatPr defaultColWidth="8.88333333333333" defaultRowHeight="13.5"/>
  <cols>
    <col min="1" max="1" width="8.25" style="2" customWidth="1"/>
    <col min="2" max="2" width="46.5" style="2" customWidth="1"/>
    <col min="3" max="3" width="16" style="2" customWidth="1"/>
    <col min="4" max="4" width="15" style="2" customWidth="1"/>
    <col min="5" max="5" width="14.3333333333333" style="2" customWidth="1"/>
    <col min="6" max="6" width="15.3333333333333" style="2" customWidth="1"/>
    <col min="7" max="7" width="10.3333333333333" style="2" customWidth="1"/>
    <col min="8" max="8" width="12.4416666666667" style="2" customWidth="1"/>
    <col min="9" max="9" width="10.775" style="2" customWidth="1"/>
    <col min="10" max="10" width="23.75" style="2" customWidth="1"/>
    <col min="11" max="16384" width="8.88333333333333" style="2"/>
  </cols>
  <sheetData>
    <row r="1" ht="23" customHeight="1" spans="1:1">
      <c r="A1" s="3" t="s">
        <v>0</v>
      </c>
    </row>
    <row r="2" customFormat="1" ht="32.1" customHeight="1" spans="1:10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5.05" customHeight="1" spans="1:10">
      <c r="A3" s="5" t="s">
        <v>59</v>
      </c>
      <c r="B3" s="5" t="s">
        <v>60</v>
      </c>
      <c r="C3" s="5" t="s">
        <v>61</v>
      </c>
      <c r="D3" s="6" t="s">
        <v>62</v>
      </c>
      <c r="E3" s="6" t="s">
        <v>63</v>
      </c>
      <c r="F3" s="6" t="s">
        <v>64</v>
      </c>
      <c r="G3" s="5" t="s">
        <v>65</v>
      </c>
      <c r="H3" s="5"/>
      <c r="I3" s="5"/>
      <c r="J3" s="5" t="s">
        <v>66</v>
      </c>
    </row>
    <row r="4" s="1" customFormat="1" ht="25.05" customHeight="1" spans="1:10">
      <c r="A4" s="5"/>
      <c r="B4" s="5"/>
      <c r="C4" s="5"/>
      <c r="D4" s="7"/>
      <c r="E4" s="7"/>
      <c r="F4" s="7"/>
      <c r="G4" s="5" t="s">
        <v>39</v>
      </c>
      <c r="H4" s="5" t="s">
        <v>67</v>
      </c>
      <c r="I4" s="5" t="s">
        <v>68</v>
      </c>
      <c r="J4" s="5"/>
    </row>
    <row r="5" customFormat="1" ht="25.05" customHeight="1" spans="1:10">
      <c r="A5" s="8">
        <v>1</v>
      </c>
      <c r="B5" s="9" t="s">
        <v>69</v>
      </c>
      <c r="C5" s="8" t="s">
        <v>70</v>
      </c>
      <c r="D5" s="10">
        <v>1056.37</v>
      </c>
      <c r="E5" s="8">
        <v>1</v>
      </c>
      <c r="F5" s="8">
        <v>85</v>
      </c>
      <c r="G5" s="11">
        <f>D5*0.01</f>
        <v>10.5637</v>
      </c>
      <c r="H5" s="12">
        <f>G5*0.5</f>
        <v>5.28185</v>
      </c>
      <c r="I5" s="12">
        <f>G5*0.5</f>
        <v>5.28185</v>
      </c>
      <c r="J5" s="8"/>
    </row>
    <row r="6" customFormat="1" ht="25.05" customHeight="1" spans="1:10">
      <c r="A6" s="8">
        <v>2</v>
      </c>
      <c r="B6" s="9" t="s">
        <v>71</v>
      </c>
      <c r="C6" s="8" t="s">
        <v>70</v>
      </c>
      <c r="D6" s="10">
        <v>202.59</v>
      </c>
      <c r="E6" s="8">
        <v>1</v>
      </c>
      <c r="F6" s="8">
        <v>6</v>
      </c>
      <c r="G6" s="11">
        <f>D6*0.01</f>
        <v>2.0259</v>
      </c>
      <c r="H6" s="12">
        <f>G6*0.5</f>
        <v>1.01295</v>
      </c>
      <c r="I6" s="12">
        <f>G6*0.5</f>
        <v>1.01295</v>
      </c>
      <c r="J6" s="8"/>
    </row>
    <row r="7" customFormat="1" ht="25.05" customHeight="1" spans="1:10">
      <c r="A7" s="8">
        <v>3</v>
      </c>
      <c r="B7" s="9" t="s">
        <v>72</v>
      </c>
      <c r="C7" s="8" t="s">
        <v>70</v>
      </c>
      <c r="D7" s="10">
        <v>112.26</v>
      </c>
      <c r="E7" s="8">
        <v>1</v>
      </c>
      <c r="F7" s="8">
        <v>1</v>
      </c>
      <c r="G7" s="11">
        <f>D7*0.01</f>
        <v>1.1226</v>
      </c>
      <c r="H7" s="12">
        <f>G7*0.5</f>
        <v>0.5613</v>
      </c>
      <c r="I7" s="12">
        <f>G7*0.5</f>
        <v>0.5613</v>
      </c>
      <c r="J7" s="8"/>
    </row>
    <row r="8" s="1" customFormat="1" ht="25.05" customHeight="1" spans="1:10">
      <c r="A8" s="13" t="s">
        <v>73</v>
      </c>
      <c r="B8" s="14"/>
      <c r="C8" s="15"/>
      <c r="D8" s="16">
        <f t="shared" ref="D8:I8" si="0">SUM(D5:D7)</f>
        <v>1371.22</v>
      </c>
      <c r="E8" s="17">
        <f t="shared" si="0"/>
        <v>3</v>
      </c>
      <c r="F8" s="17">
        <f t="shared" si="0"/>
        <v>92</v>
      </c>
      <c r="G8" s="18">
        <f t="shared" si="0"/>
        <v>13.7122</v>
      </c>
      <c r="H8" s="19">
        <f t="shared" si="0"/>
        <v>6.8561</v>
      </c>
      <c r="I8" s="19">
        <f t="shared" si="0"/>
        <v>6.8561</v>
      </c>
      <c r="J8" s="16"/>
    </row>
    <row r="9" customFormat="1" ht="17" customHeight="1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customFormat="1" ht="14.25" customHeight="1"/>
    <row r="11" customFormat="1" ht="24" customHeight="1" spans="2:9">
      <c r="B11" s="21"/>
      <c r="C11" s="21"/>
      <c r="D11" s="21"/>
      <c r="E11" s="21"/>
      <c r="F11" s="21"/>
      <c r="G11" s="21"/>
      <c r="H11" s="22"/>
      <c r="I11" s="22"/>
    </row>
    <row r="12" customFormat="1" ht="12" customHeight="1" spans="2:9">
      <c r="B12" s="21"/>
      <c r="C12" s="21"/>
      <c r="D12" s="21"/>
      <c r="E12" s="21"/>
      <c r="F12" s="21"/>
      <c r="G12" s="21"/>
      <c r="H12" s="22"/>
      <c r="I12" s="22"/>
    </row>
    <row r="13" customFormat="1" ht="15" spans="2:9">
      <c r="B13" s="23"/>
      <c r="C13" s="21"/>
      <c r="D13" s="21"/>
      <c r="E13" s="21"/>
      <c r="F13" s="21"/>
      <c r="G13" s="21"/>
      <c r="H13" s="22"/>
      <c r="I13" s="22"/>
    </row>
  </sheetData>
  <mergeCells count="12">
    <mergeCell ref="A2:J2"/>
    <mergeCell ref="G3:I3"/>
    <mergeCell ref="A8:B8"/>
    <mergeCell ref="H11:I11"/>
    <mergeCell ref="H13:I13"/>
    <mergeCell ref="A3:A4"/>
    <mergeCell ref="B3:B4"/>
    <mergeCell ref="C3:C4"/>
    <mergeCell ref="D3:D4"/>
    <mergeCell ref="E3:E4"/>
    <mergeCell ref="F3:F4"/>
    <mergeCell ref="J3:J4"/>
  </mergeCells>
  <printOptions horizontalCentered="1"/>
  <pageMargins left="0.354330708661417" right="0.35433070866141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全市</vt:lpstr>
      <vt:lpstr>锡山</vt:lpstr>
      <vt:lpstr>惠山</vt:lpstr>
      <vt:lpstr>新吴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蓝莲清韵 乘风启航</cp:lastModifiedBy>
  <dcterms:created xsi:type="dcterms:W3CDTF">2015-12-12T23:15:00Z</dcterms:created>
  <cp:lastPrinted>2022-04-14T16:44:00Z</cp:lastPrinted>
  <dcterms:modified xsi:type="dcterms:W3CDTF">2025-10-23T06:27:29Z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411D7746FCB84F40954B99FD9385513D_12</vt:lpwstr>
  </property>
</Properties>
</file>