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activeTab="5"/>
  </bookViews>
  <sheets>
    <sheet name="全市" sheetId="1" r:id="rId1"/>
    <sheet name="梁溪" sheetId="2" r:id="rId2"/>
    <sheet name="锡山" sheetId="3" r:id="rId3"/>
    <sheet name="惠山" sheetId="4" r:id="rId4"/>
    <sheet name="滨湖" sheetId="5" r:id="rId5"/>
    <sheet name="新吴" sheetId="6" r:id="rId6"/>
  </sheets>
  <calcPr calcId="12451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/>
  <c r="H11"/>
  <c r="G11"/>
  <c r="E11"/>
  <c r="D11"/>
  <c r="I11" i="5"/>
  <c r="H11"/>
  <c r="G11"/>
  <c r="D11"/>
  <c r="E20" i="4"/>
  <c r="D20"/>
  <c r="E19"/>
  <c r="D19"/>
  <c r="I23" i="3"/>
  <c r="H23"/>
  <c r="G23"/>
  <c r="F23"/>
  <c r="E23"/>
  <c r="D23"/>
  <c r="I13"/>
  <c r="H13"/>
  <c r="G13"/>
  <c r="E13"/>
  <c r="D13"/>
  <c r="G16" i="1"/>
  <c r="F16"/>
  <c r="E16"/>
  <c r="D16"/>
  <c r="G15"/>
  <c r="F15"/>
  <c r="E15"/>
  <c r="D15"/>
  <c r="G14"/>
  <c r="F14"/>
  <c r="E14"/>
  <c r="D14"/>
  <c r="G13"/>
  <c r="F13"/>
  <c r="E13"/>
  <c r="G12"/>
  <c r="F12"/>
  <c r="E12"/>
  <c r="G11"/>
  <c r="F11"/>
  <c r="E11"/>
  <c r="D11"/>
  <c r="G9"/>
  <c r="F9"/>
  <c r="E9"/>
  <c r="G8"/>
  <c r="F8"/>
  <c r="E8"/>
  <c r="D8"/>
  <c r="G7"/>
  <c r="F7"/>
  <c r="E7"/>
  <c r="G6"/>
  <c r="F6"/>
  <c r="E6"/>
  <c r="G5"/>
  <c r="F5"/>
  <c r="E5"/>
</calcChain>
</file>

<file path=xl/sharedStrings.xml><?xml version="1.0" encoding="utf-8"?>
<sst xmlns="http://schemas.openxmlformats.org/spreadsheetml/2006/main" count="186" uniqueCount="84">
  <si>
    <t>附件3</t>
  </si>
  <si>
    <t>2024年无锡市生态补偿（生态公益林）专项资金申报汇总表</t>
  </si>
  <si>
    <r>
      <rPr>
        <b/>
        <sz val="10"/>
        <color theme="1"/>
        <rFont val="方正仿宋_GBK"/>
        <charset val="134"/>
      </rPr>
      <t>序号</t>
    </r>
  </si>
  <si>
    <r>
      <rPr>
        <b/>
        <sz val="10"/>
        <rFont val="方正仿宋_GBK"/>
        <charset val="134"/>
      </rPr>
      <t>区</t>
    </r>
  </si>
  <si>
    <r>
      <rPr>
        <b/>
        <sz val="10"/>
        <rFont val="方正仿宋_GBK"/>
        <charset val="134"/>
      </rPr>
      <t>补偿类型</t>
    </r>
  </si>
  <si>
    <r>
      <rPr>
        <b/>
        <sz val="10"/>
        <color theme="1"/>
        <rFont val="方正仿宋_GBK"/>
        <charset val="134"/>
      </rPr>
      <t>申报面积（亩）</t>
    </r>
  </si>
  <si>
    <r>
      <rPr>
        <b/>
        <sz val="10"/>
        <rFont val="方正仿宋_GBK"/>
        <charset val="134"/>
      </rPr>
      <t>备</t>
    </r>
    <r>
      <rPr>
        <b/>
        <sz val="10"/>
        <rFont val="Times New Roman"/>
        <family val="1"/>
      </rPr>
      <t xml:space="preserve">  </t>
    </r>
    <r>
      <rPr>
        <b/>
        <sz val="10"/>
        <rFont val="方正仿宋_GBK"/>
        <charset val="134"/>
      </rPr>
      <t>注</t>
    </r>
  </si>
  <si>
    <r>
      <rPr>
        <b/>
        <sz val="10"/>
        <rFont val="方正仿宋_GBK"/>
        <charset val="134"/>
      </rPr>
      <t>合计</t>
    </r>
  </si>
  <si>
    <r>
      <rPr>
        <b/>
        <sz val="10"/>
        <rFont val="方正仿宋_GBK"/>
        <charset val="134"/>
      </rPr>
      <t>市级财政</t>
    </r>
  </si>
  <si>
    <r>
      <rPr>
        <b/>
        <sz val="10"/>
        <rFont val="方正仿宋_GBK"/>
        <charset val="134"/>
      </rPr>
      <t>区级财政</t>
    </r>
  </si>
  <si>
    <r>
      <rPr>
        <sz val="10"/>
        <color theme="1"/>
        <rFont val="方正仿宋_GBK"/>
        <charset val="134"/>
      </rPr>
      <t>梁溪</t>
    </r>
  </si>
  <si>
    <r>
      <rPr>
        <sz val="10"/>
        <color theme="1"/>
        <rFont val="方正仿宋_GBK"/>
        <charset val="134"/>
      </rPr>
      <t>省级以上公益林</t>
    </r>
  </si>
  <si>
    <r>
      <rPr>
        <sz val="10"/>
        <color theme="1"/>
        <rFont val="方正仿宋_GBK"/>
        <charset val="134"/>
      </rPr>
      <t>锡山</t>
    </r>
  </si>
  <si>
    <r>
      <rPr>
        <sz val="10"/>
        <color theme="1"/>
        <rFont val="方正仿宋_GBK"/>
        <charset val="134"/>
      </rPr>
      <t>县级公益林</t>
    </r>
  </si>
  <si>
    <r>
      <rPr>
        <b/>
        <sz val="10"/>
        <color theme="1"/>
        <rFont val="方正仿宋_GBK"/>
        <charset val="134"/>
      </rPr>
      <t>小计</t>
    </r>
  </si>
  <si>
    <r>
      <rPr>
        <sz val="10"/>
        <color theme="1"/>
        <rFont val="方正仿宋_GBK"/>
        <charset val="134"/>
      </rPr>
      <t>惠山</t>
    </r>
  </si>
  <si>
    <r>
      <rPr>
        <sz val="10"/>
        <color theme="1"/>
        <rFont val="方正仿宋_GBK"/>
        <charset val="134"/>
      </rPr>
      <t>滨湖</t>
    </r>
  </si>
  <si>
    <r>
      <rPr>
        <sz val="10"/>
        <color theme="1"/>
        <rFont val="方正仿宋_GBK"/>
        <charset val="134"/>
      </rPr>
      <t>新吴</t>
    </r>
  </si>
  <si>
    <r>
      <rPr>
        <b/>
        <sz val="10"/>
        <color theme="1"/>
        <rFont val="方正仿宋_GBK"/>
        <charset val="134"/>
      </rPr>
      <t>合计</t>
    </r>
  </si>
  <si>
    <r>
      <rPr>
        <b/>
        <sz val="10"/>
        <color theme="1"/>
        <rFont val="方正仿宋_GBK"/>
        <charset val="134"/>
      </rPr>
      <t>省级以上公益林</t>
    </r>
  </si>
  <si>
    <r>
      <rPr>
        <b/>
        <sz val="10"/>
        <color theme="1"/>
        <rFont val="方正仿宋_GBK"/>
        <charset val="134"/>
      </rPr>
      <t>县级公益林</t>
    </r>
  </si>
  <si>
    <r>
      <rPr>
        <b/>
        <sz val="10"/>
        <color theme="1"/>
        <rFont val="方正仿宋_GBK"/>
        <charset val="134"/>
      </rPr>
      <t>总计</t>
    </r>
  </si>
  <si>
    <t>2024年梁溪区生态补偿专项资金(生态公益林)申报汇总表</t>
  </si>
  <si>
    <t>填报单位（盖章）：</t>
  </si>
  <si>
    <t xml:space="preserve">               填表人： 夏白荣   区自然资源部门负责人：          分管区长：                联系电话：0510-85365802</t>
  </si>
  <si>
    <t>序号</t>
  </si>
  <si>
    <t>申报单位</t>
  </si>
  <si>
    <t>补偿类型</t>
  </si>
  <si>
    <t>申报面积（亩）</t>
  </si>
  <si>
    <t>涉及行政村（个）</t>
  </si>
  <si>
    <t>涉及农户（户）</t>
  </si>
  <si>
    <t>合计</t>
  </si>
  <si>
    <t>市级财政</t>
  </si>
  <si>
    <t>区级财政</t>
  </si>
  <si>
    <t>备注</t>
  </si>
  <si>
    <r>
      <rPr>
        <sz val="12"/>
        <color theme="1"/>
        <rFont val="方正仿宋_GBK"/>
        <charset val="134"/>
      </rPr>
      <t>山北街道办事处</t>
    </r>
  </si>
  <si>
    <r>
      <rPr>
        <sz val="12"/>
        <color theme="1"/>
        <rFont val="方正仿宋_GBK"/>
        <charset val="134"/>
      </rPr>
      <t>省级以上生态公益林</t>
    </r>
  </si>
  <si>
    <r>
      <rPr>
        <sz val="12"/>
        <color theme="1"/>
        <rFont val="方正仿宋_GBK"/>
        <charset val="134"/>
      </rPr>
      <t>补偿标准</t>
    </r>
    <r>
      <rPr>
        <sz val="12"/>
        <color theme="1"/>
        <rFont val="Times New Roman"/>
        <family val="1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亩，市、区各半承担。</t>
    </r>
  </si>
  <si>
    <r>
      <rPr>
        <sz val="12"/>
        <color theme="1"/>
        <rFont val="方正仿宋_GBK"/>
        <charset val="134"/>
      </rPr>
      <t>黄巷街道办事处</t>
    </r>
  </si>
  <si>
    <t>2024年锡山区生态补偿专项资金（生态公益林）申报汇总表</t>
  </si>
  <si>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方正仿宋_GBK"/>
        <charset val="134"/>
      </rPr>
      <t>填报单位（盖章）：无锡市自然资源和规划局锡山分局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方正仿宋_GBK"/>
        <charset val="134"/>
      </rPr>
      <t>填表人：夏旦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方正仿宋_GBK"/>
        <charset val="134"/>
      </rPr>
      <t>区自然资源部门负责人：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方正仿宋_GBK"/>
        <charset val="134"/>
      </rPr>
      <t>分管区长：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方正仿宋_GBK"/>
        <charset val="134"/>
      </rPr>
      <t>联系电话：</t>
    </r>
  </si>
  <si>
    <t>羊尖镇人民政府</t>
  </si>
  <si>
    <t>省级生态公益林</t>
  </si>
  <si>
    <t>厚桥街道办事处</t>
  </si>
  <si>
    <t>鹅湖镇人民政府</t>
  </si>
  <si>
    <r>
      <rPr>
        <sz val="10.5"/>
        <color theme="1"/>
        <rFont val="方正仿宋_GBK"/>
        <charset val="134"/>
      </rPr>
      <t>省级</t>
    </r>
    <r>
      <rPr>
        <sz val="10.5"/>
        <color rgb="FF000000"/>
        <rFont val="方正仿宋_GBK"/>
        <charset val="134"/>
      </rPr>
      <t>生态</t>
    </r>
    <r>
      <rPr>
        <sz val="10.5"/>
        <color theme="1"/>
        <rFont val="方正仿宋_GBK"/>
        <charset val="134"/>
      </rPr>
      <t>公益林</t>
    </r>
  </si>
  <si>
    <t>安镇街道办事处</t>
  </si>
  <si>
    <t>东亭街道办事处</t>
  </si>
  <si>
    <t>云林街道办事处</t>
  </si>
  <si>
    <t>锡北镇人民政府</t>
  </si>
  <si>
    <t>东北塘街道办事处</t>
  </si>
  <si>
    <t>省级生态公益林小计</t>
  </si>
  <si>
    <t>东港镇人民政府</t>
  </si>
  <si>
    <t>县级生态公益林</t>
  </si>
  <si>
    <t>县级生态公益林小计</t>
  </si>
  <si>
    <t>2024年惠山区生态补偿专项资金（生态公益林）申报汇总表</t>
  </si>
  <si>
    <t>洛社镇</t>
  </si>
  <si>
    <t>省级公益林</t>
  </si>
  <si>
    <t>县级公益林</t>
  </si>
  <si>
    <t>阳山镇</t>
  </si>
  <si>
    <t>堰桥街道</t>
  </si>
  <si>
    <t>钱桥街道</t>
  </si>
  <si>
    <t>长安街道</t>
  </si>
  <si>
    <t>前洲街道</t>
  </si>
  <si>
    <t>玉祁街道</t>
  </si>
  <si>
    <t>2024年滨湖区市生态补偿专项资金（生态公益林）申报汇总表</t>
  </si>
  <si>
    <t>马山街道</t>
  </si>
  <si>
    <t>省级以上生态公益林（含国家级）</t>
  </si>
  <si>
    <t>雪浪街道</t>
  </si>
  <si>
    <t>荣巷街道</t>
  </si>
  <si>
    <t>蠡园街道</t>
  </si>
  <si>
    <t>胡埭镇</t>
  </si>
  <si>
    <t>蠡湖街道</t>
  </si>
  <si>
    <t>青山公园</t>
  </si>
  <si>
    <t>2024年新吴区生态补偿专项资金（生态公益林）申报汇总表</t>
  </si>
  <si>
    <r>
      <rPr>
        <sz val="10.5"/>
        <color rgb="FF000000"/>
        <rFont val="方正仿宋_GBK"/>
        <charset val="134"/>
      </rPr>
      <t xml:space="preserve">      填报单位（盖章）：</t>
    </r>
    <r>
      <rPr>
        <sz val="10.5"/>
        <color rgb="FF000000"/>
        <rFont val="Times New Roman"/>
        <family val="1"/>
      </rPr>
      <t xml:space="preserve">	  </t>
    </r>
    <r>
      <rPr>
        <sz val="10.5"/>
        <color rgb="FF000000"/>
        <rFont val="方正仿宋_GBK"/>
        <charset val="134"/>
      </rPr>
      <t xml:space="preserve">         </t>
    </r>
    <r>
      <rPr>
        <sz val="10.5"/>
        <color rgb="FF000000"/>
        <rFont val="方正仿宋_GBK"/>
        <charset val="134"/>
      </rPr>
      <t>填表人：</t>
    </r>
    <r>
      <rPr>
        <sz val="10.5"/>
        <color rgb="FF000000"/>
        <rFont val="Times New Roman"/>
        <family val="1"/>
      </rPr>
      <t xml:space="preserve">        </t>
    </r>
    <r>
      <rPr>
        <sz val="10.5"/>
        <color rgb="FF000000"/>
        <rFont val="方正仿宋_GBK"/>
        <charset val="134"/>
      </rPr>
      <t xml:space="preserve">   区自然资源部门</t>
    </r>
    <r>
      <rPr>
        <sz val="10.5"/>
        <color rgb="FF000000"/>
        <rFont val="方正仿宋_GBK"/>
        <charset val="134"/>
      </rPr>
      <t>负责人</t>
    </r>
    <r>
      <rPr>
        <sz val="10.5"/>
        <color rgb="FF000000"/>
        <rFont val="方正仿宋_GBK"/>
        <charset val="134"/>
      </rPr>
      <t>：</t>
    </r>
    <r>
      <rPr>
        <sz val="10.5"/>
        <color rgb="FF000000"/>
        <rFont val="Times New Roman"/>
        <family val="1"/>
      </rPr>
      <t xml:space="preserve">     </t>
    </r>
    <r>
      <rPr>
        <sz val="10.5"/>
        <color rgb="FF000000"/>
        <rFont val="方正仿宋_GBK"/>
        <charset val="134"/>
      </rPr>
      <t xml:space="preserve">      分管</t>
    </r>
    <r>
      <rPr>
        <sz val="10.5"/>
        <color rgb="FF000000"/>
        <rFont val="方正仿宋_GBK"/>
        <charset val="134"/>
      </rPr>
      <t>区</t>
    </r>
    <r>
      <rPr>
        <sz val="10.5"/>
        <color rgb="FF000000"/>
        <rFont val="方正仿宋_GBK"/>
        <charset val="134"/>
      </rPr>
      <t>长：</t>
    </r>
    <r>
      <rPr>
        <sz val="10.5"/>
        <color rgb="FF000000"/>
        <rFont val="Times New Roman"/>
        <family val="1"/>
      </rPr>
      <t xml:space="preserve">              </t>
    </r>
    <r>
      <rPr>
        <sz val="10.5"/>
        <color rgb="FF000000"/>
        <rFont val="方正仿宋_GBK"/>
        <charset val="134"/>
      </rPr>
      <t>联系电话：</t>
    </r>
  </si>
  <si>
    <t>旺庄街道办事处</t>
  </si>
  <si>
    <t>硕放街道办事处</t>
  </si>
  <si>
    <t>新安街道办事处</t>
  </si>
  <si>
    <t>江溪街道办事处</t>
  </si>
  <si>
    <t>梅村街道办事处</t>
  </si>
  <si>
    <t>鸿山街道办事处</t>
  </si>
  <si>
    <t>补偿资金（万元）</t>
    <phoneticPr fontId="69" type="noConversion"/>
  </si>
  <si>
    <t>补偿资金（万元）</t>
    <phoneticPr fontId="69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</si>
</sst>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\$#,##0\ ;\(\$#,##0\)"/>
    <numFmt numFmtId="177" formatCode="&quot;VND&quot;#,##0_);[Red]\(&quot;VND&quot;#,##0\)"/>
    <numFmt numFmtId="178" formatCode="&quot;\&quot;#,##0;[Red]&quot;\&quot;&quot;\&quot;\-#,##0"/>
    <numFmt numFmtId="179" formatCode="&quot;\&quot;#,##0.00;[Red]&quot;\&quot;&quot;\&quot;&quot;\&quot;&quot;\&quot;&quot;\&quot;&quot;\&quot;\-#,##0.00"/>
    <numFmt numFmtId="180" formatCode="&quot;\&quot;#,##0.00;[Red]&quot;\&quot;\-#,##0.00"/>
    <numFmt numFmtId="181" formatCode="&quot;\&quot;#,##0;[Red]&quot;\&quot;\-#,##0"/>
    <numFmt numFmtId="182" formatCode="0.0000_ "/>
    <numFmt numFmtId="183" formatCode="0.00_ "/>
  </numFmts>
  <fonts count="7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0.5"/>
      <color rgb="FF000000"/>
      <name val="方正仿宋_GBK"/>
      <charset val="134"/>
    </font>
    <font>
      <sz val="10.5"/>
      <color theme="1"/>
      <name val="黑体"/>
      <family val="3"/>
      <charset val="134"/>
    </font>
    <font>
      <sz val="10.5"/>
      <color theme="1"/>
      <name val="Times New Roman"/>
      <family val="1"/>
    </font>
    <font>
      <sz val="10.5"/>
      <color theme="1"/>
      <name val="方正仿宋_GBK"/>
      <charset val="134"/>
    </font>
    <font>
      <b/>
      <sz val="10.5"/>
      <color theme="1"/>
      <name val="方正仿宋_GBK"/>
      <charset val="134"/>
    </font>
    <font>
      <b/>
      <sz val="10.5"/>
      <color theme="1"/>
      <name val="Times New Roman"/>
      <family val="1"/>
    </font>
    <font>
      <sz val="16"/>
      <color theme="1"/>
      <name val="方正小标宋_GBK"/>
      <charset val="134"/>
    </font>
    <font>
      <sz val="10.5"/>
      <name val="方正仿宋_GBK"/>
      <charset val="134"/>
    </font>
    <font>
      <sz val="18"/>
      <color rgb="FF000000"/>
      <name val="方正小标宋_GBK"/>
      <charset val="134"/>
    </font>
    <font>
      <sz val="12"/>
      <color theme="1"/>
      <name val="方正仿宋_GBK"/>
      <charset val="134"/>
    </font>
    <font>
      <b/>
      <sz val="11"/>
      <color theme="1"/>
      <name val="方正仿宋_GBK"/>
      <charset val="134"/>
    </font>
    <font>
      <b/>
      <sz val="11"/>
      <color theme="1"/>
      <name val="Times New Roman"/>
      <family val="1"/>
    </font>
    <font>
      <sz val="22"/>
      <color rgb="FF000000"/>
      <name val="方正小标宋_GBK"/>
      <charset val="134"/>
    </font>
    <font>
      <sz val="10.5"/>
      <color rgb="FF000000"/>
      <name val="Times New Roman"/>
      <family val="1"/>
    </font>
    <font>
      <b/>
      <sz val="10.5"/>
      <color rgb="FF000000"/>
      <name val="方正仿宋_GBK"/>
      <charset val="134"/>
    </font>
    <font>
      <b/>
      <sz val="12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8"/>
      <color rgb="FF000000"/>
      <name val="黑体"/>
      <family val="3"/>
      <charset val="134"/>
    </font>
    <font>
      <sz val="10.5"/>
      <color rgb="FF000000"/>
      <name val="黑体"/>
      <family val="3"/>
      <charset val="134"/>
    </font>
    <font>
      <sz val="12"/>
      <color theme="1"/>
      <name val="Times New Roman"/>
      <family val="1"/>
    </font>
    <font>
      <b/>
      <sz val="10.5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¹UAAA¼"/>
      <charset val="13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4"/>
      <name val="뼻뮝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ＭＳ ゴシック"/>
      <charset val="134"/>
    </font>
    <font>
      <sz val="12"/>
      <name val="뼻뮝"/>
      <charset val="134"/>
    </font>
    <font>
      <sz val="12"/>
      <name val="바탕체"/>
      <charset val="134"/>
    </font>
    <font>
      <sz val="10"/>
      <name val="굴림체"/>
      <charset val="134"/>
    </font>
    <font>
      <b/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9">
    <xf numFmtId="0" fontId="0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7" fontId="42" fillId="0" borderId="0"/>
    <xf numFmtId="0" fontId="39" fillId="0" borderId="6" applyNumberFormat="0" applyFont="0" applyFill="0" applyAlignment="0" applyProtection="0"/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48" fillId="0" borderId="0">
      <alignment vertical="center"/>
    </xf>
    <xf numFmtId="0" fontId="68" fillId="0" borderId="0">
      <alignment vertical="center"/>
    </xf>
    <xf numFmtId="0" fontId="48" fillId="0" borderId="0">
      <alignment vertical="center"/>
    </xf>
    <xf numFmtId="0" fontId="68" fillId="0" borderId="0">
      <alignment vertical="center"/>
    </xf>
    <xf numFmtId="0" fontId="39" fillId="0" borderId="0" applyNumberFormat="0" applyFill="0" applyBorder="0" applyAlignment="0" applyProtection="0"/>
    <xf numFmtId="0" fontId="68" fillId="0" borderId="0">
      <alignment vertical="center"/>
    </xf>
    <xf numFmtId="0" fontId="49" fillId="0" borderId="0">
      <alignment vertical="center"/>
    </xf>
    <xf numFmtId="0" fontId="68" fillId="0" borderId="0"/>
    <xf numFmtId="0" fontId="50" fillId="4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16" borderId="11" applyNumberFormat="0" applyAlignment="0" applyProtection="0">
      <alignment vertical="center"/>
    </xf>
    <xf numFmtId="0" fontId="53" fillId="17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16" borderId="14" applyNumberFormat="0" applyAlignment="0" applyProtection="0">
      <alignment vertical="center"/>
    </xf>
    <xf numFmtId="0" fontId="60" fillId="7" borderId="11" applyNumberFormat="0" applyAlignment="0" applyProtection="0">
      <alignment vertical="center"/>
    </xf>
    <xf numFmtId="0" fontId="61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0" fontId="39" fillId="0" borderId="0" applyFont="0" applyFill="0" applyBorder="0" applyAlignment="0" applyProtection="0"/>
    <xf numFmtId="0" fontId="48" fillId="23" borderId="15" applyNumberFormat="0" applyFont="0" applyAlignment="0" applyProtection="0">
      <alignment vertical="center"/>
    </xf>
    <xf numFmtId="0" fontId="62" fillId="0" borderId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0" fontId="64" fillId="0" borderId="0"/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82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83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83" fontId="30" fillId="0" borderId="1" xfId="0" applyNumberFormat="1" applyFont="1" applyBorder="1" applyAlignment="1">
      <alignment horizontal="center" vertical="center"/>
    </xf>
    <xf numFmtId="182" fontId="31" fillId="0" borderId="1" xfId="0" applyNumberFormat="1" applyFont="1" applyBorder="1" applyAlignment="1">
      <alignment horizontal="center" vertical="center" wrapText="1"/>
    </xf>
    <xf numFmtId="183" fontId="3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82" fontId="0" fillId="0" borderId="0" xfId="0" applyNumberFormat="1">
      <alignment vertical="center"/>
    </xf>
    <xf numFmtId="182" fontId="27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29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</cellXfs>
  <cellStyles count="79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AeE­ [0]_INQUIRY ¿μ¾÷AßAø " xfId="19"/>
    <cellStyle name="AeE­_INQUIRY ¿μ¾÷AßAø " xfId="20"/>
    <cellStyle name="AÞ¸¶ [0]_INQUIRY ¿?¾÷AßAø " xfId="21"/>
    <cellStyle name="AÞ¸¶_INQUIRY ¿?¾÷AßAø " xfId="22"/>
    <cellStyle name="C?AØ_¿?¾÷CoE² " xfId="23"/>
    <cellStyle name="C￥AØ_¿μ¾÷CoE² " xfId="24"/>
    <cellStyle name="Comma0" xfId="25"/>
    <cellStyle name="Currency0" xfId="26"/>
    <cellStyle name="Date" xfId="27"/>
    <cellStyle name="Fixed" xfId="28"/>
    <cellStyle name="Heading 1" xfId="29"/>
    <cellStyle name="Heading 2" xfId="30"/>
    <cellStyle name="Normal - Style1" xfId="31"/>
    <cellStyle name="Total" xfId="32"/>
    <cellStyle name="标题 1 2" xfId="33"/>
    <cellStyle name="标题 2 2" xfId="34"/>
    <cellStyle name="标题 3 2" xfId="35"/>
    <cellStyle name="标题 4 2" xfId="36"/>
    <cellStyle name="标题 5" xfId="37"/>
    <cellStyle name="差 2" xfId="38"/>
    <cellStyle name="常规" xfId="0" builtinId="0"/>
    <cellStyle name="常规 2" xfId="39"/>
    <cellStyle name="常规 2 2" xfId="40"/>
    <cellStyle name="常规 2 3" xfId="41"/>
    <cellStyle name="常规 3" xfId="42"/>
    <cellStyle name="常规 4" xfId="43"/>
    <cellStyle name="常规 5" xfId="44"/>
    <cellStyle name="常规 6" xfId="45"/>
    <cellStyle name="常规 7" xfId="46"/>
    <cellStyle name="常规 8" xfId="47"/>
    <cellStyle name="好 2" xfId="48"/>
    <cellStyle name="汇总 2" xfId="49"/>
    <cellStyle name="计算 2" xfId="50"/>
    <cellStyle name="检查单元格 2" xfId="51"/>
    <cellStyle name="解释性文本 2" xfId="52"/>
    <cellStyle name="警告文本 2" xfId="53"/>
    <cellStyle name="链接单元格 2" xfId="54"/>
    <cellStyle name="똿뗦먛귟 [0.00]_PRODUCT DETAIL Q1" xfId="55"/>
    <cellStyle name="똿뗦먛귟_PRODUCT DETAIL Q1" xfId="56"/>
    <cellStyle name="千位[0]_RT磁芯" xfId="57"/>
    <cellStyle name="千位_RT磁芯" xfId="58"/>
    <cellStyle name="强调文字颜色 1 2" xfId="59"/>
    <cellStyle name="强调文字颜色 2 2" xfId="60"/>
    <cellStyle name="强调文字颜色 3 2" xfId="61"/>
    <cellStyle name="强调文字颜色 4 2" xfId="62"/>
    <cellStyle name="强调文字颜色 5 2" xfId="63"/>
    <cellStyle name="强调文字颜色 6 2" xfId="64"/>
    <cellStyle name="适中 2" xfId="65"/>
    <cellStyle name="输出 2" xfId="66"/>
    <cellStyle name="输入 2" xfId="67"/>
    <cellStyle name="一般_Sheet1" xfId="68"/>
    <cellStyle name="믅됞 [0.00]_PRODUCT DETAIL Q1" xfId="69"/>
    <cellStyle name="믅됞_PRODUCT DETAIL Q1" xfId="70"/>
    <cellStyle name="백분율_HOBONG" xfId="71"/>
    <cellStyle name="注释 2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3" sqref="E3:G3"/>
    </sheetView>
  </sheetViews>
  <sheetFormatPr defaultColWidth="9" defaultRowHeight="13.5"/>
  <cols>
    <col min="2" max="2" width="20.375" customWidth="1"/>
    <col min="3" max="3" width="20.625" customWidth="1"/>
    <col min="4" max="4" width="14.25" customWidth="1"/>
    <col min="5" max="5" width="16" customWidth="1"/>
    <col min="6" max="6" width="17.75" customWidth="1"/>
    <col min="7" max="7" width="18.75" customWidth="1"/>
    <col min="8" max="8" width="11" customWidth="1"/>
    <col min="9" max="9" width="25" customWidth="1"/>
    <col min="10" max="10" width="24.75" customWidth="1"/>
    <col min="11" max="11" width="26.375" customWidth="1"/>
    <col min="12" max="12" width="19.375" customWidth="1"/>
  </cols>
  <sheetData>
    <row r="1" spans="1:10" ht="18.75">
      <c r="A1" s="31" t="s">
        <v>0</v>
      </c>
    </row>
    <row r="2" spans="1:10" ht="51" customHeight="1">
      <c r="A2" s="48" t="s">
        <v>1</v>
      </c>
      <c r="B2" s="48"/>
      <c r="C2" s="48"/>
      <c r="D2" s="48"/>
      <c r="E2" s="48"/>
      <c r="F2" s="48"/>
      <c r="G2" s="48"/>
      <c r="H2" s="48"/>
      <c r="I2" s="44"/>
    </row>
    <row r="3" spans="1:10" ht="27" customHeight="1">
      <c r="A3" s="50" t="s">
        <v>2</v>
      </c>
      <c r="B3" s="49" t="s">
        <v>3</v>
      </c>
      <c r="C3" s="49" t="s">
        <v>4</v>
      </c>
      <c r="D3" s="54" t="s">
        <v>5</v>
      </c>
      <c r="E3" s="70" t="s">
        <v>83</v>
      </c>
      <c r="F3" s="49"/>
      <c r="G3" s="49"/>
      <c r="H3" s="49" t="s">
        <v>6</v>
      </c>
    </row>
    <row r="4" spans="1:10" ht="24.75" customHeight="1">
      <c r="A4" s="50"/>
      <c r="B4" s="49"/>
      <c r="C4" s="49"/>
      <c r="D4" s="54"/>
      <c r="E4" s="33" t="s">
        <v>7</v>
      </c>
      <c r="F4" s="33" t="s">
        <v>8</v>
      </c>
      <c r="G4" s="33" t="s">
        <v>9</v>
      </c>
      <c r="H4" s="49"/>
    </row>
    <row r="5" spans="1:10" ht="33" customHeight="1">
      <c r="A5" s="34">
        <v>1</v>
      </c>
      <c r="B5" s="35" t="s">
        <v>10</v>
      </c>
      <c r="C5" s="35" t="s">
        <v>11</v>
      </c>
      <c r="D5" s="35">
        <v>1300</v>
      </c>
      <c r="E5" s="36">
        <f t="shared" ref="E5:E12" si="0">SUM(F5:G5)</f>
        <v>26</v>
      </c>
      <c r="F5" s="36">
        <f>(D5*100/10000)</f>
        <v>13</v>
      </c>
      <c r="G5" s="36">
        <f>SUM(D5*100/10000)</f>
        <v>13</v>
      </c>
      <c r="H5" s="37"/>
    </row>
    <row r="6" spans="1:10" ht="22.5" customHeight="1">
      <c r="A6" s="51">
        <v>2</v>
      </c>
      <c r="B6" s="51" t="s">
        <v>12</v>
      </c>
      <c r="C6" s="35" t="s">
        <v>11</v>
      </c>
      <c r="D6" s="38">
        <v>8411.2900000000009</v>
      </c>
      <c r="E6" s="36">
        <f t="shared" si="0"/>
        <v>168.22579999999999</v>
      </c>
      <c r="F6" s="36">
        <f t="shared" ref="F6:F9" si="1">(D6*100/10000)</f>
        <v>84.112899999999996</v>
      </c>
      <c r="G6" s="36">
        <f t="shared" ref="G6:G9" si="2">SUM(D6*100/10000)</f>
        <v>84.112899999999996</v>
      </c>
      <c r="H6" s="39"/>
    </row>
    <row r="7" spans="1:10" ht="25.5" customHeight="1">
      <c r="A7" s="52"/>
      <c r="B7" s="52"/>
      <c r="C7" s="35" t="s">
        <v>13</v>
      </c>
      <c r="D7" s="38">
        <v>25294.12</v>
      </c>
      <c r="E7" s="36">
        <f t="shared" si="0"/>
        <v>505.88240000000002</v>
      </c>
      <c r="F7" s="36">
        <f t="shared" si="1"/>
        <v>252.94120000000001</v>
      </c>
      <c r="G7" s="36">
        <f t="shared" si="2"/>
        <v>252.94120000000001</v>
      </c>
      <c r="H7" s="39"/>
    </row>
    <row r="8" spans="1:10" ht="24.75" customHeight="1">
      <c r="A8" s="53"/>
      <c r="B8" s="53"/>
      <c r="C8" s="32" t="s">
        <v>14</v>
      </c>
      <c r="D8" s="41">
        <f>SUM(D6:D7)</f>
        <v>33705.410000000003</v>
      </c>
      <c r="E8" s="42">
        <f>SUM(F8:G8)</f>
        <v>674.10820000000001</v>
      </c>
      <c r="F8" s="42">
        <f>SUM(F6:F7)</f>
        <v>337.05410000000001</v>
      </c>
      <c r="G8" s="42">
        <f>SUM(G6:G7)</f>
        <v>337.05410000000001</v>
      </c>
      <c r="H8" s="39"/>
      <c r="I8" s="45"/>
    </row>
    <row r="9" spans="1:10" ht="26.25" customHeight="1">
      <c r="A9" s="51">
        <v>3</v>
      </c>
      <c r="B9" s="51" t="s">
        <v>15</v>
      </c>
      <c r="C9" s="35" t="s">
        <v>11</v>
      </c>
      <c r="D9" s="38">
        <v>18809.75</v>
      </c>
      <c r="E9" s="36">
        <f t="shared" si="0"/>
        <v>376.19499999999999</v>
      </c>
      <c r="F9" s="36">
        <f t="shared" si="1"/>
        <v>188.0975</v>
      </c>
      <c r="G9" s="36">
        <f t="shared" si="2"/>
        <v>188.0975</v>
      </c>
      <c r="H9" s="35"/>
    </row>
    <row r="10" spans="1:10" ht="27.75" customHeight="1">
      <c r="A10" s="52"/>
      <c r="B10" s="52"/>
      <c r="C10" s="35" t="s">
        <v>13</v>
      </c>
      <c r="D10" s="38">
        <v>26420.78</v>
      </c>
      <c r="E10" s="36">
        <v>528.41560000000004</v>
      </c>
      <c r="F10" s="36">
        <v>264.20780000000002</v>
      </c>
      <c r="G10" s="36">
        <v>264.20780000000002</v>
      </c>
      <c r="H10" s="35"/>
    </row>
    <row r="11" spans="1:10" ht="25.5" customHeight="1">
      <c r="A11" s="53"/>
      <c r="B11" s="53"/>
      <c r="C11" s="32" t="s">
        <v>14</v>
      </c>
      <c r="D11" s="41">
        <f>SUM(D9:D10)</f>
        <v>45230.53</v>
      </c>
      <c r="E11" s="42">
        <f>SUM(F11:G11)</f>
        <v>904.61059999999998</v>
      </c>
      <c r="F11" s="42">
        <f>SUM(F9:F10)</f>
        <v>452.30529999999999</v>
      </c>
      <c r="G11" s="42">
        <f t="shared" ref="G11:G16" si="3">SUM(D11*100/10000)</f>
        <v>452.30529999999999</v>
      </c>
      <c r="H11" s="35"/>
    </row>
    <row r="12" spans="1:10" ht="25.5" customHeight="1">
      <c r="A12" s="40">
        <v>4</v>
      </c>
      <c r="B12" s="35" t="s">
        <v>16</v>
      </c>
      <c r="C12" s="35" t="s">
        <v>11</v>
      </c>
      <c r="D12" s="38">
        <v>71262.720000000001</v>
      </c>
      <c r="E12" s="36">
        <f t="shared" si="0"/>
        <v>1425.2544</v>
      </c>
      <c r="F12" s="36">
        <f t="shared" ref="F12" si="4">(D12*100/10000)</f>
        <v>712.62720000000002</v>
      </c>
      <c r="G12" s="36">
        <f t="shared" ref="G12" si="5">SUM(D12*100/10000)</f>
        <v>712.62720000000002</v>
      </c>
      <c r="H12" s="35"/>
      <c r="I12" s="45"/>
    </row>
    <row r="13" spans="1:10" s="30" customFormat="1" ht="31.5" customHeight="1">
      <c r="A13" s="35">
        <v>5</v>
      </c>
      <c r="B13" s="35" t="s">
        <v>17</v>
      </c>
      <c r="C13" s="35" t="s">
        <v>11</v>
      </c>
      <c r="D13" s="38">
        <v>2300.34</v>
      </c>
      <c r="E13" s="36">
        <f t="shared" ref="E13" si="6">SUM(F13:G13)</f>
        <v>46.006799999999998</v>
      </c>
      <c r="F13" s="36">
        <f t="shared" ref="F13" si="7">(D13*100/10000)</f>
        <v>23.003399999999999</v>
      </c>
      <c r="G13" s="36">
        <f t="shared" ref="G13" si="8">SUM(D13*100/10000)</f>
        <v>23.003399999999999</v>
      </c>
      <c r="H13" s="37"/>
      <c r="I13" s="46"/>
    </row>
    <row r="14" spans="1:10" ht="30" customHeight="1">
      <c r="A14" s="50" t="s">
        <v>18</v>
      </c>
      <c r="B14" s="50"/>
      <c r="C14" s="32" t="s">
        <v>19</v>
      </c>
      <c r="D14" s="43">
        <f>SUM(D5,D6,D9,D12,D13)</f>
        <v>102084.1</v>
      </c>
      <c r="E14" s="43">
        <f t="shared" ref="E14:G14" si="9">SUM(E5,E6,E9,E12,E13)</f>
        <v>2041.682</v>
      </c>
      <c r="F14" s="43">
        <f t="shared" si="9"/>
        <v>1020.841</v>
      </c>
      <c r="G14" s="43">
        <f t="shared" si="9"/>
        <v>1020.841</v>
      </c>
      <c r="H14" s="35"/>
      <c r="I14" s="47"/>
      <c r="J14" s="47"/>
    </row>
    <row r="15" spans="1:10" ht="27.75" customHeight="1">
      <c r="A15" s="50"/>
      <c r="B15" s="50"/>
      <c r="C15" s="32" t="s">
        <v>20</v>
      </c>
      <c r="D15" s="43">
        <f>SUM(D7,D10)</f>
        <v>51714.9</v>
      </c>
      <c r="E15" s="43">
        <f t="shared" ref="E15:G15" si="10">SUM(E7,E10)</f>
        <v>1034.298</v>
      </c>
      <c r="F15" s="43">
        <f t="shared" si="10"/>
        <v>517.149</v>
      </c>
      <c r="G15" s="43">
        <f t="shared" si="10"/>
        <v>517.149</v>
      </c>
      <c r="H15" s="35"/>
      <c r="I15" s="47"/>
    </row>
    <row r="16" spans="1:10" ht="30.75" customHeight="1">
      <c r="A16" s="50" t="s">
        <v>21</v>
      </c>
      <c r="B16" s="50"/>
      <c r="C16" s="50"/>
      <c r="D16" s="41">
        <f>SUM(D14:D15)</f>
        <v>153799</v>
      </c>
      <c r="E16" s="42">
        <f>SUM(F16:G16)</f>
        <v>3075.98</v>
      </c>
      <c r="F16" s="42">
        <f t="shared" ref="F16" si="11">SUM(D16*100/10000)</f>
        <v>1537.99</v>
      </c>
      <c r="G16" s="42">
        <f t="shared" si="3"/>
        <v>1537.99</v>
      </c>
      <c r="H16" s="32"/>
      <c r="I16" s="47"/>
    </row>
  </sheetData>
  <mergeCells count="13">
    <mergeCell ref="A2:H2"/>
    <mergeCell ref="E3:G3"/>
    <mergeCell ref="A16:C16"/>
    <mergeCell ref="A3:A4"/>
    <mergeCell ref="A6:A8"/>
    <mergeCell ref="A9:A11"/>
    <mergeCell ref="B3:B4"/>
    <mergeCell ref="B6:B8"/>
    <mergeCell ref="B9:B11"/>
    <mergeCell ref="C3:C4"/>
    <mergeCell ref="D3:D4"/>
    <mergeCell ref="H3:H4"/>
    <mergeCell ref="A14:B15"/>
  </mergeCells>
  <phoneticPr fontId="69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G4" sqref="G4:I4"/>
    </sheetView>
  </sheetViews>
  <sheetFormatPr defaultColWidth="9" defaultRowHeight="13.5"/>
  <cols>
    <col min="1" max="1" width="8.125" customWidth="1"/>
    <col min="2" max="2" width="20" customWidth="1"/>
    <col min="3" max="3" width="25.5" customWidth="1"/>
    <col min="10" max="10" width="23.25" customWidth="1"/>
  </cols>
  <sheetData>
    <row r="1" spans="1:10" ht="22.5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2"/>
    </row>
    <row r="3" spans="1:10">
      <c r="A3" s="28" t="s">
        <v>23</v>
      </c>
      <c r="B3" s="28" t="s">
        <v>24</v>
      </c>
    </row>
    <row r="4" spans="1:10" s="25" customFormat="1">
      <c r="A4" s="56" t="s">
        <v>25</v>
      </c>
      <c r="B4" s="56" t="s">
        <v>26</v>
      </c>
      <c r="C4" s="56" t="s">
        <v>27</v>
      </c>
      <c r="D4" s="60" t="s">
        <v>28</v>
      </c>
      <c r="E4" s="60" t="s">
        <v>29</v>
      </c>
      <c r="F4" s="60" t="s">
        <v>30</v>
      </c>
      <c r="G4" s="56" t="s">
        <v>83</v>
      </c>
      <c r="H4" s="56"/>
      <c r="I4" s="56"/>
      <c r="J4" s="12"/>
    </row>
    <row r="5" spans="1:10" s="25" customFormat="1">
      <c r="A5" s="56"/>
      <c r="B5" s="56"/>
      <c r="C5" s="56"/>
      <c r="D5" s="60"/>
      <c r="E5" s="60"/>
      <c r="F5" s="60"/>
      <c r="G5" s="3" t="s">
        <v>31</v>
      </c>
      <c r="H5" s="3" t="s">
        <v>32</v>
      </c>
      <c r="I5" s="3" t="s">
        <v>33</v>
      </c>
      <c r="J5" s="13" t="s">
        <v>34</v>
      </c>
    </row>
    <row r="6" spans="1:10" s="26" customFormat="1" ht="33" customHeight="1">
      <c r="A6" s="4">
        <v>1</v>
      </c>
      <c r="B6" s="29" t="s">
        <v>35</v>
      </c>
      <c r="C6" s="59" t="s">
        <v>36</v>
      </c>
      <c r="D6" s="29">
        <v>1240</v>
      </c>
      <c r="E6" s="29">
        <v>2</v>
      </c>
      <c r="F6" s="29"/>
      <c r="G6" s="29">
        <v>23.6</v>
      </c>
      <c r="H6" s="29">
        <v>11.8</v>
      </c>
      <c r="I6" s="29">
        <v>11.8</v>
      </c>
      <c r="J6" s="61" t="s">
        <v>37</v>
      </c>
    </row>
    <row r="7" spans="1:10" s="26" customFormat="1" ht="33" customHeight="1">
      <c r="A7" s="4">
        <v>2</v>
      </c>
      <c r="B7" s="29" t="s">
        <v>38</v>
      </c>
      <c r="C7" s="59"/>
      <c r="D7" s="29">
        <v>60</v>
      </c>
      <c r="E7" s="29">
        <v>1</v>
      </c>
      <c r="F7" s="29"/>
      <c r="G7" s="29">
        <v>2.4</v>
      </c>
      <c r="H7" s="29">
        <v>1.2</v>
      </c>
      <c r="I7" s="29">
        <v>1.2</v>
      </c>
      <c r="J7" s="61"/>
    </row>
    <row r="8" spans="1:10" s="27" customFormat="1" ht="33" customHeight="1">
      <c r="A8" s="57" t="s">
        <v>31</v>
      </c>
      <c r="B8" s="58"/>
      <c r="C8" s="58"/>
      <c r="D8" s="7">
        <v>1300</v>
      </c>
      <c r="E8" s="7">
        <v>3</v>
      </c>
      <c r="F8" s="7"/>
      <c r="G8" s="7">
        <v>26</v>
      </c>
      <c r="H8" s="7"/>
      <c r="I8" s="7"/>
      <c r="J8" s="14"/>
    </row>
  </sheetData>
  <mergeCells count="11">
    <mergeCell ref="A1:J1"/>
    <mergeCell ref="G4:I4"/>
    <mergeCell ref="A8:C8"/>
    <mergeCell ref="A4:A5"/>
    <mergeCell ref="B4:B5"/>
    <mergeCell ref="C4:C5"/>
    <mergeCell ref="C6:C7"/>
    <mergeCell ref="D4:D5"/>
    <mergeCell ref="E4:E5"/>
    <mergeCell ref="F4:F5"/>
    <mergeCell ref="J6:J7"/>
  </mergeCells>
  <phoneticPr fontId="6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G3" sqref="G3:I3"/>
    </sheetView>
  </sheetViews>
  <sheetFormatPr defaultColWidth="9" defaultRowHeight="13.5"/>
  <cols>
    <col min="2" max="2" width="20.5" customWidth="1"/>
    <col min="3" max="3" width="18" customWidth="1"/>
    <col min="4" max="4" width="16.75" customWidth="1"/>
    <col min="5" max="5" width="14.125" customWidth="1"/>
    <col min="6" max="6" width="17.625" customWidth="1"/>
    <col min="7" max="8" width="10.875" customWidth="1"/>
    <col min="9" max="9" width="10.375"/>
  </cols>
  <sheetData>
    <row r="1" spans="1:10" ht="27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>
      <c r="A2" s="18" t="s">
        <v>40</v>
      </c>
    </row>
    <row r="3" spans="1:10">
      <c r="A3" s="56" t="s">
        <v>25</v>
      </c>
      <c r="B3" s="56" t="s">
        <v>26</v>
      </c>
      <c r="C3" s="56" t="s">
        <v>27</v>
      </c>
      <c r="D3" s="60" t="s">
        <v>28</v>
      </c>
      <c r="E3" s="60" t="s">
        <v>29</v>
      </c>
      <c r="F3" s="60" t="s">
        <v>30</v>
      </c>
      <c r="G3" s="56" t="s">
        <v>82</v>
      </c>
      <c r="H3" s="56"/>
      <c r="I3" s="56"/>
      <c r="J3" s="12"/>
    </row>
    <row r="4" spans="1:10">
      <c r="A4" s="56"/>
      <c r="B4" s="56"/>
      <c r="C4" s="56"/>
      <c r="D4" s="60"/>
      <c r="E4" s="60"/>
      <c r="F4" s="60"/>
      <c r="G4" s="3" t="s">
        <v>31</v>
      </c>
      <c r="H4" s="3" t="s">
        <v>32</v>
      </c>
      <c r="I4" s="3" t="s">
        <v>33</v>
      </c>
      <c r="J4" s="13" t="s">
        <v>34</v>
      </c>
    </row>
    <row r="5" spans="1:10" ht="25.15" customHeight="1">
      <c r="A5" s="4">
        <v>1</v>
      </c>
      <c r="B5" s="19" t="s">
        <v>41</v>
      </c>
      <c r="C5" s="19" t="s">
        <v>42</v>
      </c>
      <c r="D5" s="20">
        <v>168.62</v>
      </c>
      <c r="E5" s="20">
        <v>1</v>
      </c>
      <c r="F5" s="4"/>
      <c r="G5" s="20">
        <v>3.3723999999999998</v>
      </c>
      <c r="H5" s="20">
        <v>1.6861999999999999</v>
      </c>
      <c r="I5" s="20">
        <v>1.6861999999999999</v>
      </c>
      <c r="J5" s="12"/>
    </row>
    <row r="6" spans="1:10" ht="25.15" customHeight="1">
      <c r="A6" s="4">
        <v>2</v>
      </c>
      <c r="B6" s="19" t="s">
        <v>43</v>
      </c>
      <c r="C6" s="19" t="s">
        <v>42</v>
      </c>
      <c r="D6" s="20">
        <v>411.23</v>
      </c>
      <c r="E6" s="20">
        <v>1</v>
      </c>
      <c r="F6" s="4"/>
      <c r="G6" s="20">
        <v>8.2246000000000006</v>
      </c>
      <c r="H6" s="20">
        <v>4.1123000000000003</v>
      </c>
      <c r="I6" s="20">
        <v>4.1123000000000003</v>
      </c>
      <c r="J6" s="12"/>
    </row>
    <row r="7" spans="1:10" ht="25.15" customHeight="1">
      <c r="A7" s="4">
        <v>3</v>
      </c>
      <c r="B7" s="5" t="s">
        <v>44</v>
      </c>
      <c r="C7" s="5" t="s">
        <v>45</v>
      </c>
      <c r="D7" s="4">
        <v>222</v>
      </c>
      <c r="E7" s="4">
        <v>3</v>
      </c>
      <c r="F7" s="4"/>
      <c r="G7" s="4">
        <v>4.4400000000000004</v>
      </c>
      <c r="H7" s="4">
        <v>2.2200000000000002</v>
      </c>
      <c r="I7" s="4">
        <v>2.2200000000000002</v>
      </c>
      <c r="J7" s="12"/>
    </row>
    <row r="8" spans="1:10" ht="25.15" customHeight="1">
      <c r="A8" s="4">
        <v>4</v>
      </c>
      <c r="B8" s="19" t="s">
        <v>46</v>
      </c>
      <c r="C8" s="19" t="s">
        <v>42</v>
      </c>
      <c r="D8" s="20">
        <v>3428.58</v>
      </c>
      <c r="E8" s="20">
        <v>9</v>
      </c>
      <c r="F8" s="4"/>
      <c r="G8" s="20">
        <v>68.571600000000004</v>
      </c>
      <c r="H8" s="20">
        <v>34.285800000000002</v>
      </c>
      <c r="I8" s="20">
        <v>34.285800000000002</v>
      </c>
      <c r="J8" s="12"/>
    </row>
    <row r="9" spans="1:10" ht="25.15" customHeight="1">
      <c r="A9" s="4">
        <v>5</v>
      </c>
      <c r="B9" s="19" t="s">
        <v>47</v>
      </c>
      <c r="C9" s="19" t="s">
        <v>42</v>
      </c>
      <c r="D9" s="20">
        <v>562</v>
      </c>
      <c r="E9" s="20">
        <v>3</v>
      </c>
      <c r="F9" s="4"/>
      <c r="G9" s="20">
        <v>11.24</v>
      </c>
      <c r="H9" s="20">
        <v>5.62</v>
      </c>
      <c r="I9" s="20">
        <v>5.62</v>
      </c>
      <c r="J9" s="12"/>
    </row>
    <row r="10" spans="1:10" ht="25.15" customHeight="1">
      <c r="A10" s="4">
        <v>6</v>
      </c>
      <c r="B10" s="19" t="s">
        <v>48</v>
      </c>
      <c r="C10" s="19" t="s">
        <v>42</v>
      </c>
      <c r="D10" s="20">
        <v>161.28</v>
      </c>
      <c r="E10" s="20">
        <v>2</v>
      </c>
      <c r="F10" s="20"/>
      <c r="G10" s="20">
        <v>3.2256</v>
      </c>
      <c r="H10" s="20">
        <v>1.6128</v>
      </c>
      <c r="I10" s="20">
        <v>1.6128</v>
      </c>
      <c r="J10" s="12"/>
    </row>
    <row r="11" spans="1:10" ht="25.15" customHeight="1">
      <c r="A11" s="4">
        <v>7</v>
      </c>
      <c r="B11" s="19" t="s">
        <v>49</v>
      </c>
      <c r="C11" s="19" t="s">
        <v>42</v>
      </c>
      <c r="D11" s="20">
        <v>3260.6</v>
      </c>
      <c r="E11" s="20">
        <v>5</v>
      </c>
      <c r="F11" s="20"/>
      <c r="G11" s="20">
        <v>65.212000000000003</v>
      </c>
      <c r="H11" s="20">
        <v>32.606000000000002</v>
      </c>
      <c r="I11" s="20">
        <v>32.606000000000002</v>
      </c>
      <c r="J11" s="12"/>
    </row>
    <row r="12" spans="1:10" ht="25.15" customHeight="1">
      <c r="A12" s="4">
        <v>8</v>
      </c>
      <c r="B12" s="19" t="s">
        <v>50</v>
      </c>
      <c r="C12" s="19" t="s">
        <v>42</v>
      </c>
      <c r="D12" s="20">
        <v>196.98</v>
      </c>
      <c r="E12" s="20">
        <v>4</v>
      </c>
      <c r="F12" s="20"/>
      <c r="G12" s="20">
        <v>3.9396</v>
      </c>
      <c r="H12" s="20">
        <v>1.9698</v>
      </c>
      <c r="I12" s="20">
        <v>1.9698</v>
      </c>
      <c r="J12" s="12"/>
    </row>
    <row r="13" spans="1:10" s="1" customFormat="1" ht="25.15" customHeight="1">
      <c r="A13" s="63" t="s">
        <v>51</v>
      </c>
      <c r="B13" s="63"/>
      <c r="C13" s="63"/>
      <c r="D13" s="21">
        <f>SUM(D5:D12)</f>
        <v>8411.2900000000009</v>
      </c>
      <c r="E13" s="22">
        <f>SUM(E5:E12)</f>
        <v>28</v>
      </c>
      <c r="F13" s="22"/>
      <c r="G13" s="21">
        <f>SUM(G5:G12)</f>
        <v>168.22579999999999</v>
      </c>
      <c r="H13" s="21">
        <f>SUM(H5:H12)</f>
        <v>84.112899999999996</v>
      </c>
      <c r="I13" s="21">
        <f>SUM(I5:I12)</f>
        <v>84.112899999999996</v>
      </c>
      <c r="J13" s="14"/>
    </row>
    <row r="14" spans="1:10" ht="25.15" customHeight="1">
      <c r="A14" s="4">
        <v>1</v>
      </c>
      <c r="B14" s="19" t="s">
        <v>52</v>
      </c>
      <c r="C14" s="19" t="s">
        <v>53</v>
      </c>
      <c r="D14" s="20">
        <v>5080.45</v>
      </c>
      <c r="E14" s="20">
        <v>18</v>
      </c>
      <c r="F14" s="4">
        <v>9710</v>
      </c>
      <c r="G14" s="20">
        <v>101.60899999999999</v>
      </c>
      <c r="H14" s="20">
        <v>50.804499999999997</v>
      </c>
      <c r="I14" s="20">
        <v>50.804499999999997</v>
      </c>
      <c r="J14" s="12"/>
    </row>
    <row r="15" spans="1:10" ht="25.15" customHeight="1">
      <c r="A15" s="4">
        <v>2</v>
      </c>
      <c r="B15" s="5" t="s">
        <v>46</v>
      </c>
      <c r="C15" s="19" t="s">
        <v>53</v>
      </c>
      <c r="D15" s="4">
        <v>11340.46</v>
      </c>
      <c r="E15" s="4">
        <v>15</v>
      </c>
      <c r="F15" s="4"/>
      <c r="G15" s="4">
        <v>226.8092</v>
      </c>
      <c r="H15" s="4">
        <v>113.4046</v>
      </c>
      <c r="I15" s="4">
        <v>113.4046</v>
      </c>
      <c r="J15" s="12"/>
    </row>
    <row r="16" spans="1:10" ht="25.15" customHeight="1">
      <c r="A16" s="4">
        <v>3</v>
      </c>
      <c r="B16" s="19" t="s">
        <v>44</v>
      </c>
      <c r="C16" s="19" t="s">
        <v>53</v>
      </c>
      <c r="D16" s="20">
        <v>1037.18</v>
      </c>
      <c r="E16" s="20">
        <v>11</v>
      </c>
      <c r="F16" s="4"/>
      <c r="G16" s="20">
        <v>20.743600000000001</v>
      </c>
      <c r="H16" s="20">
        <v>10.3718</v>
      </c>
      <c r="I16" s="20">
        <v>10.3718</v>
      </c>
      <c r="J16" s="12"/>
    </row>
    <row r="17" spans="1:10" ht="25.15" customHeight="1">
      <c r="A17" s="4">
        <v>4</v>
      </c>
      <c r="B17" s="5" t="s">
        <v>41</v>
      </c>
      <c r="C17" s="19" t="s">
        <v>53</v>
      </c>
      <c r="D17" s="4">
        <v>1037.6199999999999</v>
      </c>
      <c r="E17" s="4">
        <v>7</v>
      </c>
      <c r="F17" s="4"/>
      <c r="G17" s="4">
        <v>20.752400000000002</v>
      </c>
      <c r="H17" s="4">
        <v>10.376200000000001</v>
      </c>
      <c r="I17" s="4">
        <v>10.376200000000001</v>
      </c>
      <c r="J17" s="12"/>
    </row>
    <row r="18" spans="1:10" ht="25.15" customHeight="1">
      <c r="A18" s="4">
        <v>5</v>
      </c>
      <c r="B18" s="19" t="s">
        <v>43</v>
      </c>
      <c r="C18" s="19" t="s">
        <v>53</v>
      </c>
      <c r="D18" s="20">
        <v>813.15</v>
      </c>
      <c r="E18" s="20">
        <v>6</v>
      </c>
      <c r="F18" s="4"/>
      <c r="G18" s="20">
        <v>16.263000000000002</v>
      </c>
      <c r="H18" s="20">
        <v>8.1315000000000008</v>
      </c>
      <c r="I18" s="20">
        <v>8.1315000000000008</v>
      </c>
      <c r="J18" s="12"/>
    </row>
    <row r="19" spans="1:10" ht="25.15" customHeight="1">
      <c r="A19" s="4">
        <v>6</v>
      </c>
      <c r="B19" s="19" t="s">
        <v>47</v>
      </c>
      <c r="C19" s="19" t="s">
        <v>53</v>
      </c>
      <c r="D19" s="20">
        <v>741.75</v>
      </c>
      <c r="E19" s="20">
        <v>8</v>
      </c>
      <c r="F19" s="4"/>
      <c r="G19" s="20">
        <v>14.835000000000001</v>
      </c>
      <c r="H19" s="20">
        <v>7.4175000000000004</v>
      </c>
      <c r="I19" s="20">
        <v>7.4175000000000004</v>
      </c>
      <c r="J19" s="12"/>
    </row>
    <row r="20" spans="1:10" ht="25.15" customHeight="1">
      <c r="A20" s="4">
        <v>7</v>
      </c>
      <c r="B20" s="19" t="s">
        <v>48</v>
      </c>
      <c r="C20" s="19" t="s">
        <v>53</v>
      </c>
      <c r="D20" s="20">
        <v>2341.06</v>
      </c>
      <c r="E20" s="20">
        <v>10</v>
      </c>
      <c r="F20" s="4"/>
      <c r="G20" s="20">
        <v>46.821199999999997</v>
      </c>
      <c r="H20" s="20">
        <v>23.410599999999999</v>
      </c>
      <c r="I20" s="20">
        <v>23.410599999999999</v>
      </c>
      <c r="J20" s="12"/>
    </row>
    <row r="21" spans="1:10" ht="25.15" customHeight="1">
      <c r="A21" s="4">
        <v>8</v>
      </c>
      <c r="B21" s="19" t="s">
        <v>49</v>
      </c>
      <c r="C21" s="19" t="s">
        <v>53</v>
      </c>
      <c r="D21" s="20">
        <v>1495.75</v>
      </c>
      <c r="E21" s="20">
        <v>13</v>
      </c>
      <c r="F21" s="4"/>
      <c r="G21" s="20">
        <v>29.914999999999999</v>
      </c>
      <c r="H21" s="20">
        <v>14.9575</v>
      </c>
      <c r="I21" s="20">
        <v>14.9575</v>
      </c>
      <c r="J21" s="12"/>
    </row>
    <row r="22" spans="1:10" ht="25.15" customHeight="1">
      <c r="A22" s="4">
        <v>9</v>
      </c>
      <c r="B22" s="19" t="s">
        <v>50</v>
      </c>
      <c r="C22" s="19" t="s">
        <v>53</v>
      </c>
      <c r="D22" s="20">
        <v>1406.7</v>
      </c>
      <c r="E22" s="20">
        <v>6</v>
      </c>
      <c r="F22" s="4">
        <v>980</v>
      </c>
      <c r="G22" s="20">
        <v>28.134</v>
      </c>
      <c r="H22" s="20">
        <v>14.067</v>
      </c>
      <c r="I22" s="20">
        <v>14.067</v>
      </c>
      <c r="J22" s="12"/>
    </row>
    <row r="23" spans="1:10" s="1" customFormat="1" ht="25.15" customHeight="1">
      <c r="A23" s="63" t="s">
        <v>54</v>
      </c>
      <c r="B23" s="63"/>
      <c r="C23" s="63"/>
      <c r="D23" s="23">
        <f t="shared" ref="D23:I23" si="0">SUM(D14:D22)</f>
        <v>25294.12</v>
      </c>
      <c r="E23" s="22">
        <f t="shared" si="0"/>
        <v>94</v>
      </c>
      <c r="F23" s="22">
        <f t="shared" si="0"/>
        <v>10690</v>
      </c>
      <c r="G23" s="24">
        <f t="shared" si="0"/>
        <v>505.88240000000002</v>
      </c>
      <c r="H23" s="24">
        <f t="shared" si="0"/>
        <v>252.94120000000001</v>
      </c>
      <c r="I23" s="24">
        <f t="shared" si="0"/>
        <v>252.94120000000001</v>
      </c>
      <c r="J23" s="14"/>
    </row>
  </sheetData>
  <mergeCells count="10">
    <mergeCell ref="A1:J1"/>
    <mergeCell ref="G3:I3"/>
    <mergeCell ref="A13:C13"/>
    <mergeCell ref="A23:C23"/>
    <mergeCell ref="A3:A4"/>
    <mergeCell ref="B3:B4"/>
    <mergeCell ref="C3:C4"/>
    <mergeCell ref="D3:D4"/>
    <mergeCell ref="E3:E4"/>
    <mergeCell ref="F3:F4"/>
  </mergeCells>
  <phoneticPr fontId="6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G3" sqref="G3:I3"/>
    </sheetView>
  </sheetViews>
  <sheetFormatPr defaultColWidth="9" defaultRowHeight="13.5"/>
  <cols>
    <col min="2" max="2" width="11.25" customWidth="1"/>
    <col min="3" max="3" width="18.375" customWidth="1"/>
    <col min="4" max="4" width="9.375"/>
    <col min="7" max="7" width="9.375"/>
    <col min="8" max="8" width="14.75" customWidth="1"/>
    <col min="9" max="9" width="18.875" customWidth="1"/>
  </cols>
  <sheetData>
    <row r="1" spans="1:10" ht="24" customHeight="1">
      <c r="A1" s="67" t="s">
        <v>55</v>
      </c>
      <c r="B1" s="67"/>
      <c r="C1" s="67"/>
      <c r="D1" s="67"/>
      <c r="E1" s="67"/>
      <c r="F1" s="67"/>
      <c r="G1" s="67"/>
      <c r="H1" s="67"/>
      <c r="I1" s="67"/>
      <c r="J1" s="67"/>
    </row>
    <row r="3" spans="1:10" ht="13.5" customHeight="1">
      <c r="A3" s="56" t="s">
        <v>25</v>
      </c>
      <c r="B3" s="56" t="s">
        <v>26</v>
      </c>
      <c r="C3" s="56" t="s">
        <v>27</v>
      </c>
      <c r="D3" s="60" t="s">
        <v>28</v>
      </c>
      <c r="E3" s="60" t="s">
        <v>29</v>
      </c>
      <c r="F3" s="60" t="s">
        <v>30</v>
      </c>
      <c r="G3" s="56" t="s">
        <v>83</v>
      </c>
      <c r="H3" s="56"/>
      <c r="I3" s="56"/>
      <c r="J3" s="60" t="s">
        <v>34</v>
      </c>
    </row>
    <row r="4" spans="1:10">
      <c r="A4" s="56"/>
      <c r="B4" s="56"/>
      <c r="C4" s="56"/>
      <c r="D4" s="60"/>
      <c r="E4" s="60"/>
      <c r="F4" s="60"/>
      <c r="G4" s="3" t="s">
        <v>31</v>
      </c>
      <c r="H4" s="3" t="s">
        <v>32</v>
      </c>
      <c r="I4" s="3" t="s">
        <v>33</v>
      </c>
      <c r="J4" s="60"/>
    </row>
    <row r="5" spans="1:10" ht="25.9" customHeight="1">
      <c r="A5" s="66">
        <v>1</v>
      </c>
      <c r="B5" s="65" t="s">
        <v>56</v>
      </c>
      <c r="C5" s="15" t="s">
        <v>57</v>
      </c>
      <c r="D5" s="4">
        <v>3228.75</v>
      </c>
      <c r="E5" s="4">
        <v>19</v>
      </c>
      <c r="F5" s="4"/>
      <c r="G5" s="4">
        <v>64.575000000000003</v>
      </c>
      <c r="H5" s="4">
        <v>32.287500000000001</v>
      </c>
      <c r="I5" s="4">
        <v>32.287500000000001</v>
      </c>
      <c r="J5" s="12"/>
    </row>
    <row r="6" spans="1:10" ht="25.15" customHeight="1">
      <c r="A6" s="66"/>
      <c r="B6" s="65"/>
      <c r="C6" s="15" t="s">
        <v>58</v>
      </c>
      <c r="D6" s="4">
        <v>9758.42</v>
      </c>
      <c r="E6" s="4">
        <v>25</v>
      </c>
      <c r="F6" s="4"/>
      <c r="G6" s="4">
        <v>195.16839999999999</v>
      </c>
      <c r="H6" s="4">
        <v>97.584199999999996</v>
      </c>
      <c r="I6" s="4">
        <v>97.584199999999996</v>
      </c>
      <c r="J6" s="12"/>
    </row>
    <row r="7" spans="1:10" ht="25.9" customHeight="1">
      <c r="A7" s="66">
        <v>2</v>
      </c>
      <c r="B7" s="65" t="s">
        <v>59</v>
      </c>
      <c r="C7" s="15" t="s">
        <v>57</v>
      </c>
      <c r="D7" s="4">
        <v>1917.04</v>
      </c>
      <c r="E7" s="4">
        <v>9</v>
      </c>
      <c r="F7" s="4"/>
      <c r="G7" s="4">
        <v>38.340800000000002</v>
      </c>
      <c r="H7" s="4">
        <v>19.170400000000001</v>
      </c>
      <c r="I7" s="4">
        <v>19.170400000000001</v>
      </c>
      <c r="J7" s="12"/>
    </row>
    <row r="8" spans="1:10" ht="25.15" customHeight="1">
      <c r="A8" s="66"/>
      <c r="B8" s="65"/>
      <c r="C8" s="15" t="s">
        <v>58</v>
      </c>
      <c r="D8" s="4">
        <v>12515.91</v>
      </c>
      <c r="E8" s="4">
        <v>12</v>
      </c>
      <c r="F8" s="4"/>
      <c r="G8" s="4">
        <v>250.31819999999999</v>
      </c>
      <c r="H8" s="4">
        <v>125.1591</v>
      </c>
      <c r="I8" s="4">
        <v>125.1591</v>
      </c>
      <c r="J8" s="12"/>
    </row>
    <row r="9" spans="1:10" ht="25.9" customHeight="1">
      <c r="A9" s="66">
        <v>3</v>
      </c>
      <c r="B9" s="65" t="s">
        <v>60</v>
      </c>
      <c r="C9" s="15" t="s">
        <v>57</v>
      </c>
      <c r="D9" s="4">
        <v>2746.01</v>
      </c>
      <c r="E9" s="4">
        <v>13</v>
      </c>
      <c r="F9" s="4"/>
      <c r="G9" s="4">
        <v>54.920200000000001</v>
      </c>
      <c r="H9" s="4">
        <v>27.460100000000001</v>
      </c>
      <c r="I9" s="4">
        <v>27.460100000000001</v>
      </c>
      <c r="J9" s="12"/>
    </row>
    <row r="10" spans="1:10" ht="25.15" customHeight="1">
      <c r="A10" s="66"/>
      <c r="B10" s="65"/>
      <c r="C10" s="15" t="s">
        <v>58</v>
      </c>
      <c r="D10" s="4">
        <v>1444.32</v>
      </c>
      <c r="E10" s="4">
        <v>13</v>
      </c>
      <c r="F10" s="4"/>
      <c r="G10" s="4">
        <v>28.886399999999998</v>
      </c>
      <c r="H10" s="4">
        <v>14.443199999999999</v>
      </c>
      <c r="I10" s="4">
        <v>14.443199999999999</v>
      </c>
      <c r="J10" s="12"/>
    </row>
    <row r="11" spans="1:10" ht="25.9" customHeight="1">
      <c r="A11" s="66">
        <v>4</v>
      </c>
      <c r="B11" s="65" t="s">
        <v>61</v>
      </c>
      <c r="C11" s="15" t="s">
        <v>57</v>
      </c>
      <c r="D11" s="4">
        <v>5745.41</v>
      </c>
      <c r="E11" s="4">
        <v>12</v>
      </c>
      <c r="F11" s="4"/>
      <c r="G11" s="4">
        <v>114.90819999999999</v>
      </c>
      <c r="H11" s="4">
        <v>57.454099999999997</v>
      </c>
      <c r="I11" s="4">
        <v>57.454099999999997</v>
      </c>
      <c r="J11" s="12"/>
    </row>
    <row r="12" spans="1:10" ht="25.15" customHeight="1">
      <c r="A12" s="66"/>
      <c r="B12" s="65"/>
      <c r="C12" s="15" t="s">
        <v>58</v>
      </c>
      <c r="D12" s="4">
        <v>229.6</v>
      </c>
      <c r="E12" s="4">
        <v>2</v>
      </c>
      <c r="F12" s="4"/>
      <c r="G12" s="4">
        <v>4.5919999999999996</v>
      </c>
      <c r="H12" s="4">
        <v>2.2959999999999998</v>
      </c>
      <c r="I12" s="4">
        <v>2.2959999999999998</v>
      </c>
      <c r="J12" s="12"/>
    </row>
    <row r="13" spans="1:10" ht="25.9" customHeight="1">
      <c r="A13" s="66">
        <v>5</v>
      </c>
      <c r="B13" s="65" t="s">
        <v>62</v>
      </c>
      <c r="C13" s="15" t="s">
        <v>57</v>
      </c>
      <c r="D13" s="4">
        <v>2271</v>
      </c>
      <c r="E13" s="4">
        <v>4</v>
      </c>
      <c r="F13" s="4"/>
      <c r="G13" s="4">
        <v>45.42</v>
      </c>
      <c r="H13" s="4">
        <v>22.71</v>
      </c>
      <c r="I13" s="4">
        <v>22.71</v>
      </c>
      <c r="J13" s="12"/>
    </row>
    <row r="14" spans="1:10" ht="25.15" customHeight="1">
      <c r="A14" s="66"/>
      <c r="B14" s="65"/>
      <c r="C14" s="15" t="s">
        <v>58</v>
      </c>
      <c r="D14" s="4">
        <v>1346.09</v>
      </c>
      <c r="E14" s="4">
        <v>5</v>
      </c>
      <c r="F14" s="4"/>
      <c r="G14" s="4">
        <v>26.921800000000001</v>
      </c>
      <c r="H14" s="4">
        <v>13.460900000000001</v>
      </c>
      <c r="I14" s="4">
        <v>13.460900000000001</v>
      </c>
      <c r="J14" s="12"/>
    </row>
    <row r="15" spans="1:10" ht="25.15" customHeight="1">
      <c r="A15" s="66">
        <v>6</v>
      </c>
      <c r="B15" s="65" t="s">
        <v>63</v>
      </c>
      <c r="C15" s="15" t="s">
        <v>57</v>
      </c>
      <c r="D15" s="4">
        <v>2078.46</v>
      </c>
      <c r="E15" s="4">
        <v>13</v>
      </c>
      <c r="F15" s="4"/>
      <c r="G15" s="4">
        <v>41.569200000000002</v>
      </c>
      <c r="H15" s="4">
        <v>20.784600000000001</v>
      </c>
      <c r="I15" s="4">
        <v>20.784600000000001</v>
      </c>
      <c r="J15" s="12"/>
    </row>
    <row r="16" spans="1:10" ht="25.15" customHeight="1">
      <c r="A16" s="66"/>
      <c r="B16" s="65"/>
      <c r="C16" s="15" t="s">
        <v>58</v>
      </c>
      <c r="D16" s="4">
        <v>939.73</v>
      </c>
      <c r="E16" s="4">
        <v>15</v>
      </c>
      <c r="F16" s="4"/>
      <c r="G16" s="4">
        <v>18.794599999999999</v>
      </c>
      <c r="H16" s="4">
        <v>9.3972999999999995</v>
      </c>
      <c r="I16" s="4">
        <v>9.3972999999999995</v>
      </c>
      <c r="J16" s="12"/>
    </row>
    <row r="17" spans="1:10" ht="25.15" customHeight="1">
      <c r="A17" s="66">
        <v>7</v>
      </c>
      <c r="B17" s="65" t="s">
        <v>64</v>
      </c>
      <c r="C17" s="15" t="s">
        <v>57</v>
      </c>
      <c r="D17" s="4">
        <v>823.08</v>
      </c>
      <c r="E17" s="4">
        <v>7</v>
      </c>
      <c r="F17" s="4"/>
      <c r="G17" s="4">
        <v>16.461600000000001</v>
      </c>
      <c r="H17" s="4">
        <v>8.2308000000000003</v>
      </c>
      <c r="I17" s="4">
        <v>8.2308000000000003</v>
      </c>
      <c r="J17" s="12"/>
    </row>
    <row r="18" spans="1:10" ht="25.15" customHeight="1">
      <c r="A18" s="66"/>
      <c r="B18" s="65"/>
      <c r="C18" s="15" t="s">
        <v>58</v>
      </c>
      <c r="D18" s="4">
        <v>186.71</v>
      </c>
      <c r="E18" s="4">
        <v>5</v>
      </c>
      <c r="F18" s="4"/>
      <c r="G18" s="4">
        <v>3.7342</v>
      </c>
      <c r="H18" s="4">
        <v>1.8671</v>
      </c>
      <c r="I18" s="4">
        <v>1.8671</v>
      </c>
      <c r="J18" s="12"/>
    </row>
    <row r="19" spans="1:10" s="1" customFormat="1" ht="25.15" customHeight="1">
      <c r="A19" s="64" t="s">
        <v>31</v>
      </c>
      <c r="B19" s="64"/>
      <c r="C19" s="16" t="s">
        <v>57</v>
      </c>
      <c r="D19" s="17">
        <f>D5+D7+D9+D11+D13+D15+D17</f>
        <v>18809.75</v>
      </c>
      <c r="E19" s="17">
        <f>E5+E7+E9+E11+E13+E15+E17</f>
        <v>77</v>
      </c>
      <c r="F19" s="17"/>
      <c r="G19" s="17">
        <v>376.19499999999999</v>
      </c>
      <c r="H19" s="17">
        <v>188.0975</v>
      </c>
      <c r="I19" s="17">
        <v>188.0975</v>
      </c>
      <c r="J19" s="14"/>
    </row>
    <row r="20" spans="1:10" s="1" customFormat="1" ht="25.15" customHeight="1">
      <c r="A20" s="64"/>
      <c r="B20" s="64"/>
      <c r="C20" s="16" t="s">
        <v>58</v>
      </c>
      <c r="D20" s="17">
        <f>D6+D8+D10+D12+D14+D16+D18</f>
        <v>26420.78</v>
      </c>
      <c r="E20" s="17">
        <f>E6+E8+E10+E12+E14+E16+E18</f>
        <v>77</v>
      </c>
      <c r="F20" s="17"/>
      <c r="G20" s="17">
        <v>528.41560000000004</v>
      </c>
      <c r="H20" s="17">
        <v>264.20780000000002</v>
      </c>
      <c r="I20" s="17">
        <v>264.20780000000002</v>
      </c>
      <c r="J20" s="14"/>
    </row>
  </sheetData>
  <mergeCells count="24">
    <mergeCell ref="A1:J1"/>
    <mergeCell ref="G3:I3"/>
    <mergeCell ref="A3:A4"/>
    <mergeCell ref="A5:A6"/>
    <mergeCell ref="A7:A8"/>
    <mergeCell ref="B3:B4"/>
    <mergeCell ref="B5:B6"/>
    <mergeCell ref="B7:B8"/>
    <mergeCell ref="C3:C4"/>
    <mergeCell ref="D3:D4"/>
    <mergeCell ref="E3:E4"/>
    <mergeCell ref="F3:F4"/>
    <mergeCell ref="J3:J4"/>
    <mergeCell ref="A19:B20"/>
    <mergeCell ref="B9:B10"/>
    <mergeCell ref="B11:B12"/>
    <mergeCell ref="B13:B14"/>
    <mergeCell ref="B15:B16"/>
    <mergeCell ref="B17:B18"/>
    <mergeCell ref="A9:A10"/>
    <mergeCell ref="A11:A12"/>
    <mergeCell ref="A13:A14"/>
    <mergeCell ref="A15:A16"/>
    <mergeCell ref="A17:A18"/>
  </mergeCells>
  <phoneticPr fontId="6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G2" sqref="G2:I2"/>
    </sheetView>
  </sheetViews>
  <sheetFormatPr defaultColWidth="9" defaultRowHeight="13.5"/>
  <cols>
    <col min="2" max="2" width="11.5" customWidth="1"/>
    <col min="3" max="3" width="36.5" customWidth="1"/>
    <col min="7" max="7" width="9.25"/>
  </cols>
  <sheetData>
    <row r="1" spans="1:10" ht="30" customHeight="1">
      <c r="A1" s="68" t="s">
        <v>65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56" t="s">
        <v>25</v>
      </c>
      <c r="B2" s="56" t="s">
        <v>26</v>
      </c>
      <c r="C2" s="56" t="s">
        <v>27</v>
      </c>
      <c r="D2" s="60" t="s">
        <v>28</v>
      </c>
      <c r="E2" s="60" t="s">
        <v>29</v>
      </c>
      <c r="F2" s="60" t="s">
        <v>30</v>
      </c>
      <c r="G2" s="56" t="s">
        <v>83</v>
      </c>
      <c r="H2" s="56"/>
      <c r="I2" s="56"/>
      <c r="J2" s="12"/>
    </row>
    <row r="3" spans="1:10">
      <c r="A3" s="56"/>
      <c r="B3" s="56"/>
      <c r="C3" s="56"/>
      <c r="D3" s="60"/>
      <c r="E3" s="60"/>
      <c r="F3" s="60"/>
      <c r="G3" s="3" t="s">
        <v>31</v>
      </c>
      <c r="H3" s="3" t="s">
        <v>32</v>
      </c>
      <c r="I3" s="3" t="s">
        <v>33</v>
      </c>
      <c r="J3" s="13" t="s">
        <v>34</v>
      </c>
    </row>
    <row r="4" spans="1:10" ht="25.15" customHeight="1">
      <c r="A4" s="4">
        <v>1</v>
      </c>
      <c r="B4" s="5" t="s">
        <v>66</v>
      </c>
      <c r="C4" s="5" t="s">
        <v>67</v>
      </c>
      <c r="D4" s="4">
        <v>27398.85</v>
      </c>
      <c r="E4" s="4">
        <v>9</v>
      </c>
      <c r="F4" s="4"/>
      <c r="G4" s="4">
        <v>547.97699999999998</v>
      </c>
      <c r="H4" s="4">
        <v>273.98849999999999</v>
      </c>
      <c r="I4" s="4">
        <v>273.98849999999999</v>
      </c>
      <c r="J4" s="12"/>
    </row>
    <row r="5" spans="1:10" ht="25.15" customHeight="1">
      <c r="A5" s="4">
        <v>2</v>
      </c>
      <c r="B5" s="5" t="s">
        <v>68</v>
      </c>
      <c r="C5" s="5" t="s">
        <v>67</v>
      </c>
      <c r="D5" s="4">
        <v>19098.060000000001</v>
      </c>
      <c r="E5" s="4">
        <v>14</v>
      </c>
      <c r="F5" s="4"/>
      <c r="G5" s="4">
        <v>381.96120000000002</v>
      </c>
      <c r="H5" s="4">
        <v>190.98060000000001</v>
      </c>
      <c r="I5" s="4">
        <v>190.98060000000001</v>
      </c>
      <c r="J5" s="12"/>
    </row>
    <row r="6" spans="1:10" ht="25.15" customHeight="1">
      <c r="A6" s="4">
        <v>3</v>
      </c>
      <c r="B6" s="5" t="s">
        <v>69</v>
      </c>
      <c r="C6" s="5" t="s">
        <v>67</v>
      </c>
      <c r="D6" s="4">
        <v>11776.08</v>
      </c>
      <c r="E6" s="4">
        <v>7</v>
      </c>
      <c r="F6" s="4"/>
      <c r="G6" s="4">
        <v>235.52160000000001</v>
      </c>
      <c r="H6" s="4">
        <v>117.7608</v>
      </c>
      <c r="I6" s="4">
        <v>117.7608</v>
      </c>
      <c r="J6" s="12"/>
    </row>
    <row r="7" spans="1:10" ht="25.15" customHeight="1">
      <c r="A7" s="4">
        <v>4</v>
      </c>
      <c r="B7" s="5" t="s">
        <v>70</v>
      </c>
      <c r="C7" s="5" t="s">
        <v>67</v>
      </c>
      <c r="D7" s="4">
        <v>8393.23</v>
      </c>
      <c r="E7" s="4">
        <v>6</v>
      </c>
      <c r="F7" s="4"/>
      <c r="G7" s="4">
        <v>167.8646</v>
      </c>
      <c r="H7" s="4">
        <v>83.932299999999998</v>
      </c>
      <c r="I7" s="4">
        <v>83.932299999999998</v>
      </c>
      <c r="J7" s="12"/>
    </row>
    <row r="8" spans="1:10" ht="25.15" customHeight="1">
      <c r="A8" s="4">
        <v>5</v>
      </c>
      <c r="B8" s="5" t="s">
        <v>71</v>
      </c>
      <c r="C8" s="5" t="s">
        <v>67</v>
      </c>
      <c r="D8" s="4">
        <v>3581.9</v>
      </c>
      <c r="E8" s="4">
        <v>4</v>
      </c>
      <c r="F8" s="4"/>
      <c r="G8" s="4">
        <v>71.638000000000005</v>
      </c>
      <c r="H8" s="4">
        <v>35.819000000000003</v>
      </c>
      <c r="I8" s="4">
        <v>35.819000000000003</v>
      </c>
      <c r="J8" s="12"/>
    </row>
    <row r="9" spans="1:10" ht="25.15" customHeight="1">
      <c r="A9" s="4">
        <v>6</v>
      </c>
      <c r="B9" s="5" t="s">
        <v>72</v>
      </c>
      <c r="C9" s="5" t="s">
        <v>67</v>
      </c>
      <c r="D9" s="4">
        <v>798.03</v>
      </c>
      <c r="E9" s="4">
        <v>5</v>
      </c>
      <c r="F9" s="4"/>
      <c r="G9" s="4">
        <v>15.960599999999999</v>
      </c>
      <c r="H9" s="4">
        <v>7.9802999999999997</v>
      </c>
      <c r="I9" s="4">
        <v>7.9802999999999997</v>
      </c>
      <c r="J9" s="12"/>
    </row>
    <row r="10" spans="1:10" ht="25.15" customHeight="1">
      <c r="A10" s="4">
        <v>7</v>
      </c>
      <c r="B10" s="11" t="s">
        <v>73</v>
      </c>
      <c r="C10" s="5" t="s">
        <v>67</v>
      </c>
      <c r="D10" s="4">
        <v>216.57</v>
      </c>
      <c r="E10" s="4"/>
      <c r="F10" s="4"/>
      <c r="G10" s="4">
        <v>4.3314000000000004</v>
      </c>
      <c r="H10" s="4">
        <v>2.1657000000000002</v>
      </c>
      <c r="I10" s="4">
        <v>2.1657000000000002</v>
      </c>
      <c r="J10" s="12"/>
    </row>
    <row r="11" spans="1:10" s="1" customFormat="1" ht="25.15" customHeight="1">
      <c r="A11" s="64" t="s">
        <v>31</v>
      </c>
      <c r="B11" s="64"/>
      <c r="C11" s="64"/>
      <c r="D11" s="7">
        <f>SUM(D4:D10)</f>
        <v>71262.720000000001</v>
      </c>
      <c r="E11" s="7"/>
      <c r="F11" s="7"/>
      <c r="G11" s="7">
        <f>SUM(G4:G10)</f>
        <v>1425.2544</v>
      </c>
      <c r="H11" s="7">
        <f>SUM(H4:H10)</f>
        <v>712.62720000000002</v>
      </c>
      <c r="I11" s="7">
        <f>SUM(I4:I10)</f>
        <v>712.62720000000002</v>
      </c>
      <c r="J11" s="14"/>
    </row>
  </sheetData>
  <mergeCells count="9">
    <mergeCell ref="A1:J1"/>
    <mergeCell ref="G2:I2"/>
    <mergeCell ref="A11:C11"/>
    <mergeCell ref="A2:A3"/>
    <mergeCell ref="B2:B3"/>
    <mergeCell ref="C2:C3"/>
    <mergeCell ref="D2:D3"/>
    <mergeCell ref="E2:E3"/>
    <mergeCell ref="F2:F3"/>
  </mergeCells>
  <phoneticPr fontId="6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3" sqref="G3:I3"/>
    </sheetView>
  </sheetViews>
  <sheetFormatPr defaultColWidth="9" defaultRowHeight="13.5"/>
  <cols>
    <col min="2" max="2" width="30.875" customWidth="1"/>
    <col min="3" max="3" width="23.5" customWidth="1"/>
  </cols>
  <sheetData>
    <row r="1" spans="1:10" ht="45.95" customHeight="1">
      <c r="A1" s="69" t="s">
        <v>74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7" customHeight="1">
      <c r="A2" s="2" t="s">
        <v>75</v>
      </c>
    </row>
    <row r="3" spans="1:10" ht="20.100000000000001" customHeight="1">
      <c r="A3" s="56" t="s">
        <v>25</v>
      </c>
      <c r="B3" s="56" t="s">
        <v>26</v>
      </c>
      <c r="C3" s="56" t="s">
        <v>27</v>
      </c>
      <c r="D3" s="60" t="s">
        <v>28</v>
      </c>
      <c r="E3" s="60" t="s">
        <v>29</v>
      </c>
      <c r="F3" s="60" t="s">
        <v>30</v>
      </c>
      <c r="G3" s="56" t="s">
        <v>83</v>
      </c>
      <c r="H3" s="56"/>
      <c r="I3" s="56"/>
      <c r="J3" s="8"/>
    </row>
    <row r="4" spans="1:10" ht="20.100000000000001" customHeight="1">
      <c r="A4" s="56"/>
      <c r="B4" s="56"/>
      <c r="C4" s="56"/>
      <c r="D4" s="60"/>
      <c r="E4" s="60"/>
      <c r="F4" s="60"/>
      <c r="G4" s="3" t="s">
        <v>31</v>
      </c>
      <c r="H4" s="3" t="s">
        <v>32</v>
      </c>
      <c r="I4" s="3" t="s">
        <v>33</v>
      </c>
      <c r="J4" s="9" t="s">
        <v>34</v>
      </c>
    </row>
    <row r="5" spans="1:10" ht="25.15" customHeight="1">
      <c r="A5" s="4">
        <v>1</v>
      </c>
      <c r="B5" s="5" t="s">
        <v>76</v>
      </c>
      <c r="C5" s="5" t="s">
        <v>42</v>
      </c>
      <c r="D5" s="4">
        <v>261.44</v>
      </c>
      <c r="E5" s="4">
        <v>6</v>
      </c>
      <c r="F5" s="4"/>
      <c r="G5" s="4">
        <v>5.2287999999999997</v>
      </c>
      <c r="H5" s="4">
        <v>2.6143999999999998</v>
      </c>
      <c r="I5" s="4">
        <v>2.6143999999999998</v>
      </c>
      <c r="J5" s="8"/>
    </row>
    <row r="6" spans="1:10" ht="25.15" customHeight="1">
      <c r="A6" s="4">
        <v>2</v>
      </c>
      <c r="B6" s="5" t="s">
        <v>77</v>
      </c>
      <c r="C6" s="6" t="s">
        <v>42</v>
      </c>
      <c r="D6" s="4">
        <v>842.43</v>
      </c>
      <c r="E6" s="4">
        <v>6</v>
      </c>
      <c r="F6" s="4"/>
      <c r="G6" s="4">
        <v>16.848600000000001</v>
      </c>
      <c r="H6" s="4">
        <v>8.4243000000000006</v>
      </c>
      <c r="I6" s="4">
        <v>8.4243000000000006</v>
      </c>
      <c r="J6" s="8"/>
    </row>
    <row r="7" spans="1:10" ht="25.15" customHeight="1">
      <c r="A7" s="4">
        <v>3</v>
      </c>
      <c r="B7" s="5" t="s">
        <v>78</v>
      </c>
      <c r="C7" s="6" t="s">
        <v>42</v>
      </c>
      <c r="D7" s="4">
        <v>13.34</v>
      </c>
      <c r="E7" s="4">
        <v>1</v>
      </c>
      <c r="F7" s="4"/>
      <c r="G7" s="4">
        <v>0.26679999999999998</v>
      </c>
      <c r="H7" s="4">
        <v>0.13339999999999999</v>
      </c>
      <c r="I7" s="4">
        <v>0.13339999999999999</v>
      </c>
      <c r="J7" s="8"/>
    </row>
    <row r="8" spans="1:10" ht="25.15" customHeight="1">
      <c r="A8" s="4">
        <v>4</v>
      </c>
      <c r="B8" s="5" t="s">
        <v>79</v>
      </c>
      <c r="C8" s="6" t="s">
        <v>42</v>
      </c>
      <c r="D8" s="4">
        <v>55.4</v>
      </c>
      <c r="E8" s="4">
        <v>3</v>
      </c>
      <c r="F8" s="4"/>
      <c r="G8" s="4">
        <v>1.1080000000000001</v>
      </c>
      <c r="H8" s="4">
        <v>0.55400000000000005</v>
      </c>
      <c r="I8" s="4">
        <v>0.55400000000000005</v>
      </c>
      <c r="J8" s="8"/>
    </row>
    <row r="9" spans="1:10" ht="25.15" customHeight="1">
      <c r="A9" s="4">
        <v>5</v>
      </c>
      <c r="B9" s="5" t="s">
        <v>80</v>
      </c>
      <c r="C9" s="6" t="s">
        <v>42</v>
      </c>
      <c r="D9" s="4">
        <v>71.73</v>
      </c>
      <c r="E9" s="4">
        <v>1</v>
      </c>
      <c r="F9" s="4"/>
      <c r="G9" s="4">
        <v>1.4346000000000001</v>
      </c>
      <c r="H9" s="4">
        <v>0.71730000000000005</v>
      </c>
      <c r="I9" s="4">
        <v>0.71730000000000005</v>
      </c>
      <c r="J9" s="8"/>
    </row>
    <row r="10" spans="1:10" ht="25.15" customHeight="1">
      <c r="A10" s="4">
        <v>6</v>
      </c>
      <c r="B10" s="5" t="s">
        <v>81</v>
      </c>
      <c r="C10" s="6" t="s">
        <v>42</v>
      </c>
      <c r="D10" s="4">
        <v>1056</v>
      </c>
      <c r="E10" s="4">
        <v>4</v>
      </c>
      <c r="F10" s="4"/>
      <c r="G10" s="4">
        <v>21.12</v>
      </c>
      <c r="H10" s="4">
        <v>10.56</v>
      </c>
      <c r="I10" s="4">
        <v>10.56</v>
      </c>
      <c r="J10" s="8"/>
    </row>
    <row r="11" spans="1:10" s="1" customFormat="1" ht="25.15" customHeight="1">
      <c r="A11" s="64" t="s">
        <v>31</v>
      </c>
      <c r="B11" s="64"/>
      <c r="C11" s="64"/>
      <c r="D11" s="7">
        <f>SUM(D5:D10)</f>
        <v>2300.34</v>
      </c>
      <c r="E11" s="7">
        <f>SUM(E5:E10)</f>
        <v>21</v>
      </c>
      <c r="F11" s="7"/>
      <c r="G11" s="7">
        <f>SUM(G5:G10)</f>
        <v>46.006799999999998</v>
      </c>
      <c r="H11" s="7">
        <f>SUM(H5:H10)</f>
        <v>23.003399999999999</v>
      </c>
      <c r="I11" s="7">
        <f>SUM(I5:I10)</f>
        <v>23.003399999999999</v>
      </c>
      <c r="J11" s="10"/>
    </row>
  </sheetData>
  <mergeCells count="9">
    <mergeCell ref="A1:J1"/>
    <mergeCell ref="G3:I3"/>
    <mergeCell ref="A11:C11"/>
    <mergeCell ref="A3:A4"/>
    <mergeCell ref="B3:B4"/>
    <mergeCell ref="C3:C4"/>
    <mergeCell ref="D3:D4"/>
    <mergeCell ref="E3:E4"/>
    <mergeCell ref="F3:F4"/>
  </mergeCells>
  <phoneticPr fontId="6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全市</vt:lpstr>
      <vt:lpstr>梁溪</vt:lpstr>
      <vt:lpstr>锡山</vt:lpstr>
      <vt:lpstr>惠山</vt:lpstr>
      <vt:lpstr>滨湖</vt:lpstr>
      <vt:lpstr>新吴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2022-04-14T08:51:00Z</cp:lastPrinted>
  <dcterms:created xsi:type="dcterms:W3CDTF">2016-10-18T15:32:00Z</dcterms:created>
  <dcterms:modified xsi:type="dcterms:W3CDTF">2024-04-30T07:04:57Z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72C9B11938EC4A87AD88981F47F0A17D_12</vt:lpwstr>
  </property>
</Properties>
</file>