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4240" windowHeight="12375" tabRatio="720" activeTab="3"/>
  </bookViews>
  <sheets>
    <sheet name="全市" sheetId="1" r:id="rId1"/>
    <sheet name="锡山" sheetId="3" r:id="rId2"/>
    <sheet name="惠山" sheetId="6" r:id="rId3"/>
    <sheet name="新吴" sheetId="4" r:id="rId4"/>
  </sheets>
  <calcPr calcId="12451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0" i="4"/>
  <c r="H10"/>
  <c r="G10"/>
  <c r="F10"/>
  <c r="E10"/>
  <c r="D10"/>
  <c r="I12" i="6"/>
  <c r="H12"/>
  <c r="G12"/>
  <c r="D12"/>
  <c r="I12" i="3"/>
  <c r="H12"/>
  <c r="G12"/>
  <c r="F12"/>
  <c r="E12"/>
  <c r="D12"/>
  <c r="G11" i="1"/>
  <c r="F11"/>
  <c r="E11"/>
  <c r="D11"/>
  <c r="G10"/>
  <c r="F10"/>
  <c r="E10"/>
  <c r="D10"/>
  <c r="G9"/>
  <c r="F9"/>
  <c r="E9"/>
  <c r="G8"/>
  <c r="F8"/>
  <c r="E8"/>
  <c r="D8"/>
  <c r="G7"/>
  <c r="F7"/>
  <c r="E7"/>
  <c r="G6"/>
  <c r="F6"/>
  <c r="E6"/>
  <c r="D6"/>
  <c r="G5"/>
  <c r="F5"/>
  <c r="E5"/>
</calcChain>
</file>

<file path=xl/sharedStrings.xml><?xml version="1.0" encoding="utf-8"?>
<sst xmlns="http://schemas.openxmlformats.org/spreadsheetml/2006/main" count="103" uniqueCount="75">
  <si>
    <t>附件1</t>
  </si>
  <si>
    <r>
      <rPr>
        <sz val="18"/>
        <color rgb="FF000000"/>
        <rFont val="Times New Roman"/>
        <family val="1"/>
      </rPr>
      <t xml:space="preserve">   2024</t>
    </r>
    <r>
      <rPr>
        <sz val="18"/>
        <color rgb="FF000000"/>
        <rFont val="方正小标宋_GBK"/>
        <charset val="134"/>
      </rPr>
      <t>年无锡市生态补偿</t>
    </r>
    <r>
      <rPr>
        <sz val="18"/>
        <color rgb="FF000000"/>
        <rFont val="Times New Roman"/>
        <family val="1"/>
      </rPr>
      <t xml:space="preserve"> </t>
    </r>
    <r>
      <rPr>
        <sz val="18"/>
        <color rgb="FF000000"/>
        <rFont val="方正小标宋_GBK"/>
        <charset val="134"/>
      </rPr>
      <t>（永久基本农田）专项资金审核汇总表</t>
    </r>
  </si>
  <si>
    <r>
      <rPr>
        <b/>
        <sz val="10"/>
        <color indexed="8"/>
        <rFont val="方正仿宋_GBK"/>
        <charset val="134"/>
      </rPr>
      <t>序号</t>
    </r>
  </si>
  <si>
    <r>
      <rPr>
        <b/>
        <sz val="10"/>
        <color indexed="8"/>
        <rFont val="方正仿宋_GBK"/>
        <charset val="134"/>
      </rPr>
      <t>区</t>
    </r>
  </si>
  <si>
    <r>
      <rPr>
        <b/>
        <sz val="10"/>
        <color indexed="8"/>
        <rFont val="方正仿宋_GBK"/>
        <charset val="134"/>
      </rPr>
      <t>补偿类型</t>
    </r>
  </si>
  <si>
    <r>
      <rPr>
        <b/>
        <sz val="10"/>
        <color indexed="8"/>
        <rFont val="方正仿宋_GBK"/>
        <charset val="134"/>
      </rPr>
      <t>补偿面积（亩）</t>
    </r>
  </si>
  <si>
    <r>
      <rPr>
        <b/>
        <sz val="10"/>
        <color indexed="8"/>
        <rFont val="方正仿宋_GBK"/>
        <charset val="134"/>
      </rPr>
      <t>备</t>
    </r>
    <r>
      <rPr>
        <b/>
        <sz val="10"/>
        <color indexed="8"/>
        <rFont val="Times New Roman"/>
        <family val="1"/>
      </rPr>
      <t xml:space="preserve">  </t>
    </r>
    <r>
      <rPr>
        <b/>
        <sz val="10"/>
        <color indexed="8"/>
        <rFont val="方正仿宋_GBK"/>
        <charset val="134"/>
      </rPr>
      <t>注</t>
    </r>
  </si>
  <si>
    <r>
      <rPr>
        <b/>
        <sz val="10"/>
        <color indexed="8"/>
        <rFont val="方正仿宋_GBK"/>
        <charset val="134"/>
      </rPr>
      <t>合计</t>
    </r>
  </si>
  <si>
    <r>
      <rPr>
        <b/>
        <sz val="10"/>
        <color indexed="8"/>
        <rFont val="方正仿宋_GBK"/>
        <charset val="134"/>
      </rPr>
      <t>市级财政</t>
    </r>
  </si>
  <si>
    <r>
      <rPr>
        <b/>
        <sz val="10"/>
        <color indexed="8"/>
        <rFont val="方正仿宋_GBK"/>
        <charset val="134"/>
      </rPr>
      <t>区级财政</t>
    </r>
  </si>
  <si>
    <r>
      <rPr>
        <sz val="10"/>
        <color indexed="8"/>
        <rFont val="方正仿宋_GBK"/>
        <charset val="134"/>
      </rPr>
      <t>锡山区</t>
    </r>
  </si>
  <si>
    <r>
      <rPr>
        <sz val="10"/>
        <color indexed="8"/>
        <rFont val="方正仿宋_GBK"/>
        <charset val="134"/>
      </rPr>
      <t>永久基本农田</t>
    </r>
  </si>
  <si>
    <r>
      <rPr>
        <b/>
        <sz val="10"/>
        <color indexed="8"/>
        <rFont val="方正仿宋_GBK"/>
        <charset val="134"/>
      </rPr>
      <t>小计</t>
    </r>
  </si>
  <si>
    <r>
      <rPr>
        <sz val="10"/>
        <rFont val="方正仿宋_GBK"/>
        <charset val="134"/>
      </rPr>
      <t>惠山区</t>
    </r>
  </si>
  <si>
    <r>
      <rPr>
        <sz val="10"/>
        <rFont val="方正仿宋_GBK"/>
        <charset val="134"/>
      </rPr>
      <t>永久基本农田</t>
    </r>
  </si>
  <si>
    <r>
      <rPr>
        <b/>
        <sz val="10"/>
        <rFont val="方正仿宋_GBK"/>
        <charset val="134"/>
      </rPr>
      <t>小计</t>
    </r>
  </si>
  <si>
    <r>
      <rPr>
        <sz val="10"/>
        <color indexed="8"/>
        <rFont val="方正仿宋_GBK"/>
        <charset val="134"/>
      </rPr>
      <t>新吴区</t>
    </r>
  </si>
  <si>
    <t xml:space="preserve"> </t>
  </si>
  <si>
    <r>
      <rPr>
        <sz val="16"/>
        <color rgb="FF000000"/>
        <rFont val="方正黑体_GBK"/>
        <charset val="134"/>
      </rPr>
      <t>附件</t>
    </r>
    <r>
      <rPr>
        <sz val="16"/>
        <color rgb="FF000000"/>
        <rFont val="Times New Roman"/>
        <family val="1"/>
      </rPr>
      <t>1</t>
    </r>
  </si>
  <si>
    <t>2024年锡山区生态补偿专项资金（永久基本农田）申报汇总表</t>
  </si>
  <si>
    <r>
      <rPr>
        <b/>
        <sz val="10.5"/>
        <color theme="1"/>
        <rFont val="方正仿宋_GBK"/>
        <charset val="134"/>
      </rPr>
      <t>序号</t>
    </r>
  </si>
  <si>
    <r>
      <rPr>
        <b/>
        <sz val="10.5"/>
        <color theme="1"/>
        <rFont val="方正仿宋_GBK"/>
        <charset val="134"/>
      </rPr>
      <t>申报单位</t>
    </r>
  </si>
  <si>
    <t>补偿类型</t>
  </si>
  <si>
    <r>
      <rPr>
        <b/>
        <sz val="10.5"/>
        <color theme="1"/>
        <rFont val="方正仿宋_GBK"/>
        <charset val="134"/>
      </rPr>
      <t>申报面积（亩）</t>
    </r>
  </si>
  <si>
    <r>
      <rPr>
        <b/>
        <sz val="10.5"/>
        <color theme="1"/>
        <rFont val="方正仿宋_GBK"/>
        <charset val="134"/>
      </rPr>
      <t>涉及行政村（个）</t>
    </r>
  </si>
  <si>
    <r>
      <rPr>
        <b/>
        <sz val="10.5"/>
        <color theme="1"/>
        <rFont val="方正仿宋_GBK"/>
        <charset val="134"/>
      </rPr>
      <t>涉及农户（户）</t>
    </r>
  </si>
  <si>
    <r>
      <rPr>
        <b/>
        <sz val="10.5"/>
        <color theme="1"/>
        <rFont val="方正仿宋_GBK"/>
        <charset val="134"/>
      </rPr>
      <t>合计</t>
    </r>
  </si>
  <si>
    <r>
      <rPr>
        <b/>
        <sz val="10.5"/>
        <color theme="1"/>
        <rFont val="方正仿宋_GBK"/>
        <charset val="134"/>
      </rPr>
      <t>市级财政</t>
    </r>
  </si>
  <si>
    <r>
      <rPr>
        <b/>
        <sz val="10.5"/>
        <color theme="1"/>
        <rFont val="方正仿宋_GBK"/>
        <charset val="134"/>
      </rPr>
      <t>区级财政</t>
    </r>
  </si>
  <si>
    <r>
      <rPr>
        <b/>
        <sz val="10.5"/>
        <color theme="1"/>
        <rFont val="方正仿宋_GBK"/>
        <charset val="134"/>
      </rPr>
      <t>备注</t>
    </r>
  </si>
  <si>
    <t>安镇街道</t>
  </si>
  <si>
    <r>
      <rPr>
        <sz val="11"/>
        <color theme="1"/>
        <rFont val="方正仿宋_GBK"/>
        <charset val="134"/>
      </rPr>
      <t>永久基本农田</t>
    </r>
  </si>
  <si>
    <t>东港镇</t>
  </si>
  <si>
    <t>锡北镇</t>
  </si>
  <si>
    <t>厚桥街道</t>
  </si>
  <si>
    <t>羊尖镇</t>
  </si>
  <si>
    <t>东北塘街道</t>
  </si>
  <si>
    <t>鹅湖镇</t>
  </si>
  <si>
    <r>
      <rPr>
        <b/>
        <sz val="11"/>
        <color theme="1"/>
        <rFont val="方正仿宋_GBK"/>
        <charset val="134"/>
      </rPr>
      <t>合计</t>
    </r>
  </si>
  <si>
    <t>2024年惠山区生态补偿专项资金（永久基本农田）申报汇总表</t>
  </si>
  <si>
    <t>序号</t>
  </si>
  <si>
    <t>申报单位</t>
  </si>
  <si>
    <t>申报面积（亩）</t>
  </si>
  <si>
    <t>涉及行政村（个）</t>
  </si>
  <si>
    <t>涉及农户（户）</t>
  </si>
  <si>
    <t>合计</t>
  </si>
  <si>
    <t>市级财政</t>
  </si>
  <si>
    <t>区级财政</t>
  </si>
  <si>
    <t>备注</t>
  </si>
  <si>
    <t>洛社镇</t>
  </si>
  <si>
    <t>前洲街道</t>
  </si>
  <si>
    <t>钱桥街道</t>
  </si>
  <si>
    <t>堰桥街道</t>
  </si>
  <si>
    <t>玉祁街道</t>
  </si>
  <si>
    <t>阳山镇</t>
  </si>
  <si>
    <t>长安街道</t>
  </si>
  <si>
    <t>2024年新吴区生态补偿专项资金（永久基本农田）申报汇总表</t>
  </si>
  <si>
    <r>
      <rPr>
        <b/>
        <sz val="11"/>
        <color theme="1"/>
        <rFont val="方正仿宋_GBK"/>
        <charset val="134"/>
      </rPr>
      <t>序号</t>
    </r>
  </si>
  <si>
    <r>
      <rPr>
        <b/>
        <sz val="11"/>
        <color theme="1"/>
        <rFont val="方正仿宋_GBK"/>
        <charset val="134"/>
      </rPr>
      <t>申报单位</t>
    </r>
  </si>
  <si>
    <r>
      <rPr>
        <b/>
        <sz val="11"/>
        <color theme="1"/>
        <rFont val="方正仿宋_GBK"/>
        <charset val="134"/>
      </rPr>
      <t>补偿类型</t>
    </r>
  </si>
  <si>
    <r>
      <rPr>
        <b/>
        <sz val="11"/>
        <color theme="1"/>
        <rFont val="方正仿宋_GBK"/>
        <charset val="134"/>
      </rPr>
      <t>申报面积（亩）</t>
    </r>
  </si>
  <si>
    <r>
      <rPr>
        <b/>
        <sz val="11"/>
        <color theme="1"/>
        <rFont val="方正仿宋_GBK"/>
        <charset val="134"/>
      </rPr>
      <t>涉及行政村（个）</t>
    </r>
  </si>
  <si>
    <r>
      <rPr>
        <b/>
        <sz val="11"/>
        <color theme="1"/>
        <rFont val="方正仿宋_GBK"/>
        <charset val="134"/>
      </rPr>
      <t>涉及农户（户）</t>
    </r>
  </si>
  <si>
    <r>
      <rPr>
        <b/>
        <sz val="11"/>
        <color theme="1"/>
        <rFont val="方正仿宋_GBK"/>
        <charset val="134"/>
      </rPr>
      <t>备注</t>
    </r>
  </si>
  <si>
    <r>
      <rPr>
        <b/>
        <sz val="11"/>
        <color theme="1"/>
        <rFont val="方正仿宋_GBK"/>
        <charset val="134"/>
      </rPr>
      <t>市级财政</t>
    </r>
  </si>
  <si>
    <r>
      <rPr>
        <b/>
        <sz val="11"/>
        <color theme="1"/>
        <rFont val="方正仿宋_GBK"/>
        <charset val="134"/>
      </rPr>
      <t>区级财政</t>
    </r>
  </si>
  <si>
    <t>无锡市新吴区鸿山街道七房桥村股份经济合作社</t>
  </si>
  <si>
    <t>无锡市新吴区鸿山街道鸿新村股份经济合作社</t>
  </si>
  <si>
    <t>无锡市新吴区鸿山街道南塘村股份经济合作社</t>
  </si>
  <si>
    <t>无锡市新吴区鸿山街道大坊桥村股份经济合作社</t>
  </si>
  <si>
    <t>无锡市新吴区硕放街道安桥村股份经济合作社</t>
  </si>
  <si>
    <r>
      <rPr>
        <b/>
        <sz val="11"/>
        <rFont val="方正仿宋_GBK"/>
        <charset val="134"/>
      </rPr>
      <t>合计</t>
    </r>
  </si>
  <si>
    <t>补偿资金（万元）</t>
    <phoneticPr fontId="68" type="noConversion"/>
  </si>
  <si>
    <t>补偿资金（万元）</t>
    <phoneticPr fontId="68" type="noConversion"/>
  </si>
  <si>
    <t>补偿资金（万元）</t>
    <phoneticPr fontId="68" type="noConversion"/>
  </si>
</sst>
</file>

<file path=xl/styles.xml><?xml version="1.0" encoding="utf-8"?>
<styleSheet xmlns="http://schemas.openxmlformats.org/spreadsheetml/2006/main">
  <numFmts count="13">
    <numFmt numFmtId="41" formatCode="_ * #,##0_ ;_ * \-#,##0_ ;_ * &quot;-&quot;_ ;_ @_ "/>
    <numFmt numFmtId="43" formatCode="_ * #,##0.00_ ;_ * \-#,##0.00_ ;_ * &quot;-&quot;??_ ;_ @_ "/>
    <numFmt numFmtId="176" formatCode="&quot;\&quot;#,##0;[Red]&quot;\&quot;\-#,##0"/>
    <numFmt numFmtId="177" formatCode="&quot;\&quot;#,##0.00;[Red]&quot;\&quot;\-#,##0.00"/>
    <numFmt numFmtId="178" formatCode="&quot;\&quot;#,##0.00;[Red]&quot;\&quot;&quot;\&quot;&quot;\&quot;&quot;\&quot;&quot;\&quot;&quot;\&quot;\-#,##0.00"/>
    <numFmt numFmtId="179" formatCode="&quot;VND&quot;#,##0_);[Red]\(&quot;VND&quot;#,##0\)"/>
    <numFmt numFmtId="180" formatCode="&quot;\&quot;#,##0;[Red]&quot;\&quot;&quot;\&quot;\-#,##0"/>
    <numFmt numFmtId="181" formatCode="\$#,##0\ ;\(\$#,##0\)"/>
    <numFmt numFmtId="182" formatCode="0.00_ "/>
    <numFmt numFmtId="183" formatCode="0.0000_);[Red]\(0.0000\)"/>
    <numFmt numFmtId="184" formatCode="0.00000_);[Red]\(0.00000\)"/>
    <numFmt numFmtId="185" formatCode="0.00_);[Red]\(0.00\)"/>
    <numFmt numFmtId="186" formatCode="0_);[Red]\(0\)"/>
  </numFmts>
  <fonts count="69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6"/>
      <color rgb="FF000000"/>
      <name val="方正黑体_GBK"/>
      <charset val="134"/>
    </font>
    <font>
      <sz val="22"/>
      <color rgb="FF000000"/>
      <name val="方正小标宋_GBK"/>
      <charset val="134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color theme="1"/>
      <name val="方正仿宋_GBK"/>
      <charset val="134"/>
    </font>
    <font>
      <sz val="11"/>
      <name val="Times New Roman"/>
      <family val="1"/>
    </font>
    <font>
      <b/>
      <sz val="11"/>
      <name val="Times New Roman"/>
      <family val="1"/>
    </font>
    <font>
      <sz val="10.5"/>
      <color theme="1"/>
      <name val="黑体"/>
      <family val="3"/>
      <charset val="134"/>
    </font>
    <font>
      <b/>
      <sz val="10.5"/>
      <color theme="1"/>
      <name val="宋体"/>
      <family val="3"/>
      <charset val="134"/>
    </font>
    <font>
      <b/>
      <sz val="10.5"/>
      <color theme="1"/>
      <name val="Times New Roman"/>
      <family val="1"/>
    </font>
    <font>
      <sz val="10.5"/>
      <color theme="1"/>
      <name val="Times New Roman"/>
      <family val="1"/>
    </font>
    <font>
      <sz val="10.5"/>
      <color rgb="FF000000"/>
      <name val="方正仿宋_GBK"/>
      <charset val="134"/>
    </font>
    <font>
      <sz val="10.5"/>
      <color theme="1"/>
      <name val="方正仿宋_GBK"/>
      <charset val="134"/>
    </font>
    <font>
      <b/>
      <sz val="10.5"/>
      <color rgb="FF000000"/>
      <name val="方正仿宋_GBK"/>
      <charset val="134"/>
    </font>
    <font>
      <b/>
      <sz val="10.5"/>
      <name val="Times New Roman"/>
      <family val="1"/>
    </font>
    <font>
      <sz val="10.5"/>
      <color rgb="FF000000"/>
      <name val="Times New Roman"/>
      <family val="1"/>
    </font>
    <font>
      <b/>
      <sz val="11"/>
      <color indexed="8"/>
      <name val="宋体"/>
      <family val="3"/>
      <charset val="134"/>
    </font>
    <font>
      <sz val="14"/>
      <color theme="1"/>
      <name val="方正黑体_GBK"/>
      <charset val="134"/>
    </font>
    <font>
      <sz val="14"/>
      <color theme="1"/>
      <name val="Times New Roman"/>
      <family val="1"/>
    </font>
    <font>
      <sz val="18"/>
      <color rgb="FF000000"/>
      <name val="Times New Roman"/>
      <family val="1"/>
    </font>
    <font>
      <sz val="18"/>
      <color indexed="8"/>
      <name val="Times New Roman"/>
      <family val="1"/>
    </font>
    <font>
      <b/>
      <sz val="10"/>
      <color indexed="8"/>
      <name val="Times New Roman"/>
      <family val="1"/>
    </font>
    <font>
      <sz val="10"/>
      <color indexed="8"/>
      <name val="Times New Roman"/>
      <family val="1"/>
    </font>
    <font>
      <sz val="10"/>
      <name val="Times New Roman"/>
      <family val="1"/>
    </font>
    <font>
      <b/>
      <sz val="10"/>
      <color rgb="FFFF0000"/>
      <name val="Times New Roman"/>
      <family val="1"/>
    </font>
    <font>
      <b/>
      <sz val="10"/>
      <name val="Times New Roman"/>
      <family val="1"/>
    </font>
    <font>
      <sz val="10"/>
      <color theme="1"/>
      <name val="Times New Roman"/>
      <family val="1"/>
    </font>
    <font>
      <sz val="10"/>
      <name val="굴림체"/>
      <charset val="134"/>
    </font>
    <font>
      <sz val="12"/>
      <name val="바탕체"/>
      <charset val="134"/>
    </font>
    <font>
      <sz val="10"/>
      <name val="Arial"/>
      <family val="2"/>
    </font>
    <font>
      <sz val="14"/>
      <name val="뼻뮝"/>
      <charset val="134"/>
    </font>
    <font>
      <sz val="11"/>
      <name val="ＭＳ ゴシック"/>
      <charset val="134"/>
    </font>
    <font>
      <sz val="11"/>
      <color indexed="62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0"/>
      <name val="宋体"/>
      <family val="3"/>
      <charset val="134"/>
    </font>
    <font>
      <sz val="11"/>
      <color indexed="9"/>
      <name val="宋体"/>
      <family val="3"/>
      <charset val="134"/>
    </font>
    <font>
      <sz val="12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10"/>
      <name val="宋体"/>
      <family val="3"/>
      <charset val="134"/>
    </font>
    <font>
      <b/>
      <sz val="11"/>
      <color indexed="52"/>
      <name val="宋体"/>
      <family val="3"/>
      <charset val="134"/>
    </font>
    <font>
      <sz val="11"/>
      <color indexed="17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rgb="FF000000"/>
      <name val="宋体"/>
      <family val="3"/>
      <charset val="134"/>
      <scheme val="minor"/>
    </font>
    <font>
      <sz val="10"/>
      <name val="VNtimes new roman"/>
      <family val="1"/>
    </font>
    <font>
      <b/>
      <sz val="18"/>
      <name val="Arial"/>
      <family val="2"/>
    </font>
    <font>
      <i/>
      <sz val="11"/>
      <color indexed="23"/>
      <name val="宋体"/>
      <family val="3"/>
      <charset val="134"/>
    </font>
    <font>
      <sz val="12"/>
      <name val="뼻뮝"/>
      <charset val="134"/>
    </font>
    <font>
      <sz val="12"/>
      <name val="¹UAAA¼"/>
      <charset val="134"/>
    </font>
    <font>
      <b/>
      <sz val="11"/>
      <color indexed="9"/>
      <name val="宋体"/>
      <family val="3"/>
      <charset val="134"/>
    </font>
    <font>
      <b/>
      <sz val="15"/>
      <color indexed="56"/>
      <name val="宋体"/>
      <family val="3"/>
      <charset val="134"/>
    </font>
    <font>
      <sz val="18"/>
      <color theme="3"/>
      <name val="宋体"/>
      <family val="3"/>
      <charset val="134"/>
      <scheme val="major"/>
    </font>
    <font>
      <b/>
      <sz val="13"/>
      <color indexed="56"/>
      <name val="宋体"/>
      <family val="3"/>
      <charset val="134"/>
    </font>
    <font>
      <b/>
      <sz val="18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b/>
      <sz val="12"/>
      <name val="Arial"/>
      <family val="2"/>
    </font>
    <font>
      <b/>
      <sz val="11"/>
      <color theme="1"/>
      <name val="方正仿宋_GBK"/>
      <charset val="134"/>
    </font>
    <font>
      <b/>
      <sz val="11"/>
      <name val="方正仿宋_GBK"/>
      <charset val="134"/>
    </font>
    <font>
      <sz val="16"/>
      <color rgb="FF000000"/>
      <name val="Times New Roman"/>
      <family val="1"/>
    </font>
    <font>
      <b/>
      <sz val="10.5"/>
      <color theme="1"/>
      <name val="方正仿宋_GBK"/>
      <charset val="134"/>
    </font>
    <font>
      <sz val="18"/>
      <color rgb="FF000000"/>
      <name val="方正小标宋_GBK"/>
      <charset val="134"/>
    </font>
    <font>
      <b/>
      <sz val="10"/>
      <color indexed="8"/>
      <name val="方正仿宋_GBK"/>
      <charset val="134"/>
    </font>
    <font>
      <sz val="10"/>
      <color indexed="8"/>
      <name val="方正仿宋_GBK"/>
      <charset val="134"/>
    </font>
    <font>
      <sz val="10"/>
      <name val="方正仿宋_GBK"/>
      <charset val="134"/>
    </font>
    <font>
      <b/>
      <sz val="10"/>
      <name val="方正仿宋_GBK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 style="double">
        <color auto="1"/>
      </top>
      <bottom/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</borders>
  <cellStyleXfs count="100">
    <xf numFmtId="0" fontId="0" fillId="0" borderId="0">
      <alignment vertical="center"/>
    </xf>
    <xf numFmtId="0" fontId="29" fillId="0" borderId="0"/>
    <xf numFmtId="176" fontId="30" fillId="0" borderId="0" applyFont="0" applyFill="0" applyBorder="0" applyAlignment="0" applyProtection="0"/>
    <xf numFmtId="177" fontId="30" fillId="0" borderId="0" applyFont="0" applyFill="0" applyBorder="0" applyAlignment="0" applyProtection="0"/>
    <xf numFmtId="178" fontId="31" fillId="0" borderId="0" applyFont="0" applyFill="0" applyBorder="0" applyAlignment="0" applyProtection="0"/>
    <xf numFmtId="0" fontId="67" fillId="2" borderId="9" applyNumberFormat="0" applyFont="0" applyAlignment="0" applyProtection="0">
      <alignment vertical="center"/>
    </xf>
    <xf numFmtId="10" fontId="31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3" fillId="0" borderId="0"/>
    <xf numFmtId="0" fontId="34" fillId="3" borderId="10" applyNumberFormat="0" applyAlignment="0" applyProtection="0">
      <alignment vertical="center"/>
    </xf>
    <xf numFmtId="0" fontId="35" fillId="4" borderId="11" applyNumberFormat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43" fontId="38" fillId="0" borderId="0" applyFont="0" applyFill="0" applyBorder="0" applyAlignment="0" applyProtection="0"/>
    <xf numFmtId="41" fontId="38" fillId="0" borderId="0" applyFont="0" applyFill="0" applyBorder="0" applyAlignment="0" applyProtection="0"/>
    <xf numFmtId="40" fontId="32" fillId="0" borderId="0" applyFont="0" applyFill="0" applyBorder="0" applyAlignment="0" applyProtection="0"/>
    <xf numFmtId="0" fontId="39" fillId="0" borderId="12" applyNumberFormat="0" applyFill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4" borderId="10" applyNumberFormat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37" fillId="11" borderId="0" applyNumberFormat="0" applyBorder="0" applyAlignment="0" applyProtection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38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38" fillId="0" borderId="0">
      <alignment vertical="center"/>
    </xf>
    <xf numFmtId="0" fontId="67" fillId="0" borderId="0">
      <alignment vertical="center"/>
    </xf>
    <xf numFmtId="0" fontId="38" fillId="0" borderId="0">
      <alignment vertical="center"/>
    </xf>
    <xf numFmtId="0" fontId="43" fillId="12" borderId="0" applyNumberFormat="0" applyBorder="0" applyAlignment="0" applyProtection="0">
      <alignment vertical="center"/>
    </xf>
    <xf numFmtId="0" fontId="38" fillId="13" borderId="14" applyNumberFormat="0" applyFont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4" fillId="0" borderId="0">
      <alignment vertical="center"/>
    </xf>
    <xf numFmtId="179" fontId="45" fillId="0" borderId="0"/>
    <xf numFmtId="0" fontId="43" fillId="15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/>
    <xf numFmtId="0" fontId="67" fillId="0" borderId="0">
      <alignment vertical="center"/>
    </xf>
    <xf numFmtId="0" fontId="47" fillId="0" borderId="0" applyNumberFormat="0" applyFill="0" applyBorder="0" applyAlignment="0" applyProtection="0">
      <alignment vertical="center"/>
    </xf>
    <xf numFmtId="0" fontId="67" fillId="0" borderId="0">
      <alignment vertical="center"/>
    </xf>
    <xf numFmtId="0" fontId="48" fillId="0" borderId="0"/>
    <xf numFmtId="0" fontId="43" fillId="16" borderId="0" applyNumberFormat="0" applyBorder="0" applyAlignment="0" applyProtection="0">
      <alignment vertical="center"/>
    </xf>
    <xf numFmtId="0" fontId="49" fillId="0" borderId="0"/>
    <xf numFmtId="0" fontId="38" fillId="0" borderId="0">
      <alignment vertical="center"/>
    </xf>
    <xf numFmtId="0" fontId="43" fillId="17" borderId="0" applyNumberFormat="0" applyBorder="0" applyAlignment="0" applyProtection="0">
      <alignment vertical="center"/>
    </xf>
    <xf numFmtId="0" fontId="50" fillId="18" borderId="15" applyNumberFormat="0" applyAlignment="0" applyProtection="0">
      <alignment vertical="center"/>
    </xf>
    <xf numFmtId="0" fontId="38" fillId="0" borderId="0">
      <alignment vertical="center"/>
    </xf>
    <xf numFmtId="0" fontId="43" fillId="19" borderId="0" applyNumberFormat="0" applyBorder="0" applyAlignment="0" applyProtection="0">
      <alignment vertical="center"/>
    </xf>
    <xf numFmtId="0" fontId="51" fillId="0" borderId="16" applyNumberFormat="0" applyFill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38" fontId="32" fillId="0" borderId="0" applyFont="0" applyFill="0" applyBorder="0" applyAlignment="0" applyProtection="0"/>
    <xf numFmtId="0" fontId="37" fillId="7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31" fillId="0" borderId="17" applyNumberFormat="0" applyFont="0" applyFill="0" applyAlignment="0" applyProtection="0"/>
    <xf numFmtId="0" fontId="37" fillId="20" borderId="0" applyNumberFormat="0" applyBorder="0" applyAlignment="0" applyProtection="0">
      <alignment vertical="center"/>
    </xf>
    <xf numFmtId="0" fontId="67" fillId="0" borderId="0">
      <alignment vertical="center"/>
    </xf>
    <xf numFmtId="0" fontId="38" fillId="0" borderId="0">
      <alignment vertical="center"/>
    </xf>
    <xf numFmtId="0" fontId="37" fillId="21" borderId="0" applyNumberFormat="0" applyBorder="0" applyAlignment="0" applyProtection="0">
      <alignment vertical="center"/>
    </xf>
    <xf numFmtId="180" fontId="31" fillId="0" borderId="0" applyFont="0" applyFill="0" applyBorder="0" applyAlignment="0" applyProtection="0"/>
    <xf numFmtId="0" fontId="43" fillId="10" borderId="0" applyNumberFormat="0" applyBorder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43" fillId="3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49" fillId="0" borderId="0" applyFont="0" applyFill="0" applyBorder="0" applyAlignment="0" applyProtection="0"/>
    <xf numFmtId="0" fontId="49" fillId="0" borderId="0" applyFont="0" applyFill="0" applyBorder="0" applyAlignment="0" applyProtection="0"/>
    <xf numFmtId="0" fontId="49" fillId="0" borderId="0" applyFont="0" applyFill="0" applyBorder="0" applyAlignment="0" applyProtection="0"/>
    <xf numFmtId="0" fontId="49" fillId="0" borderId="0"/>
    <xf numFmtId="0" fontId="54" fillId="0" borderId="0" applyNumberFormat="0" applyFill="0" applyBorder="0" applyAlignment="0" applyProtection="0">
      <alignment vertical="center"/>
    </xf>
    <xf numFmtId="0" fontId="49" fillId="0" borderId="0" applyFont="0" applyFill="0" applyBorder="0" applyAlignment="0" applyProtection="0"/>
    <xf numFmtId="3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2" fontId="31" fillId="0" borderId="0" applyFont="0" applyFill="0" applyBorder="0" applyAlignment="0" applyProtection="0"/>
    <xf numFmtId="181" fontId="31" fillId="0" borderId="0" applyFont="0" applyFill="0" applyBorder="0" applyAlignment="0" applyProtection="0"/>
    <xf numFmtId="0" fontId="55" fillId="0" borderId="19" applyNumberFormat="0" applyFill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56" fillId="15" borderId="0" applyNumberFormat="0" applyBorder="0" applyAlignment="0" applyProtection="0">
      <alignment vertical="center"/>
    </xf>
    <xf numFmtId="0" fontId="57" fillId="0" borderId="0" applyNumberFormat="0" applyFill="0" applyBorder="0" applyAlignment="0" applyProtection="0"/>
    <xf numFmtId="0" fontId="37" fillId="22" borderId="0" applyNumberFormat="0" applyBorder="0" applyAlignment="0" applyProtection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</cellStyleXfs>
  <cellXfs count="94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ill="1">
      <alignment vertical="center"/>
    </xf>
    <xf numFmtId="0" fontId="67" fillId="0" borderId="0" xfId="45">
      <alignment vertical="center"/>
    </xf>
    <xf numFmtId="0" fontId="2" fillId="0" borderId="0" xfId="32" applyFont="1" applyAlignment="1">
      <alignment horizontal="justify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82" fontId="7" fillId="0" borderId="1" xfId="0" applyNumberFormat="1" applyFont="1" applyFill="1" applyBorder="1" applyAlignment="1">
      <alignment horizontal="center" vertical="center"/>
    </xf>
    <xf numFmtId="183" fontId="5" fillId="0" borderId="1" xfId="0" applyNumberFormat="1" applyFont="1" applyBorder="1" applyAlignment="1">
      <alignment horizontal="center" vertical="center"/>
    </xf>
    <xf numFmtId="184" fontId="5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85" fontId="8" fillId="0" borderId="1" xfId="0" applyNumberFormat="1" applyFont="1" applyBorder="1" applyAlignment="1">
      <alignment horizontal="center" vertical="center"/>
    </xf>
    <xf numFmtId="186" fontId="8" fillId="0" borderId="1" xfId="0" applyNumberFormat="1" applyFont="1" applyBorder="1" applyAlignment="1">
      <alignment horizontal="center" vertical="center"/>
    </xf>
    <xf numFmtId="183" fontId="4" fillId="0" borderId="1" xfId="0" applyNumberFormat="1" applyFont="1" applyBorder="1" applyAlignment="1">
      <alignment horizontal="center" vertical="center"/>
    </xf>
    <xf numFmtId="0" fontId="6" fillId="0" borderId="6" xfId="0" applyFont="1" applyBorder="1" applyAlignment="1">
      <alignment vertical="center" wrapText="1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67" fillId="0" borderId="0" xfId="32" applyFill="1">
      <alignment vertical="center"/>
    </xf>
    <xf numFmtId="0" fontId="1" fillId="0" borderId="0" xfId="32" applyFont="1">
      <alignment vertical="center"/>
    </xf>
    <xf numFmtId="0" fontId="67" fillId="0" borderId="0" xfId="32">
      <alignment vertical="center"/>
    </xf>
    <xf numFmtId="0" fontId="9" fillId="0" borderId="1" xfId="32" applyFont="1" applyBorder="1" applyAlignment="1">
      <alignment horizontal="center" vertical="center"/>
    </xf>
    <xf numFmtId="0" fontId="12" fillId="0" borderId="1" xfId="32" applyFont="1" applyFill="1" applyBorder="1" applyAlignment="1">
      <alignment horizontal="center" vertical="center"/>
    </xf>
    <xf numFmtId="0" fontId="13" fillId="0" borderId="1" xfId="32" applyFont="1" applyFill="1" applyBorder="1" applyAlignment="1">
      <alignment horizontal="center" vertical="center"/>
    </xf>
    <xf numFmtId="0" fontId="14" fillId="0" borderId="1" xfId="32" applyFont="1" applyFill="1" applyBorder="1" applyAlignment="1">
      <alignment horizontal="center" vertical="center"/>
    </xf>
    <xf numFmtId="0" fontId="5" fillId="0" borderId="1" xfId="45" applyFont="1" applyBorder="1" applyAlignment="1">
      <alignment horizontal="center" vertical="center"/>
    </xf>
    <xf numFmtId="0" fontId="5" fillId="0" borderId="1" xfId="32" applyFont="1" applyFill="1" applyBorder="1" applyAlignment="1">
      <alignment horizontal="center" vertical="center"/>
    </xf>
    <xf numFmtId="0" fontId="67" fillId="0" borderId="1" xfId="32" applyFill="1" applyBorder="1">
      <alignment vertical="center"/>
    </xf>
    <xf numFmtId="0" fontId="16" fillId="0" borderId="1" xfId="32" applyFont="1" applyBorder="1" applyAlignment="1">
      <alignment horizontal="center" vertical="center"/>
    </xf>
    <xf numFmtId="0" fontId="11" fillId="0" borderId="1" xfId="32" applyFont="1" applyBorder="1" applyAlignment="1">
      <alignment horizontal="center" vertical="center"/>
    </xf>
    <xf numFmtId="0" fontId="17" fillId="0" borderId="0" xfId="32" applyFont="1" applyAlignment="1">
      <alignment horizontal="left" vertical="center"/>
    </xf>
    <xf numFmtId="0" fontId="12" fillId="0" borderId="1" xfId="32" applyFont="1" applyBorder="1" applyAlignment="1">
      <alignment horizontal="center" vertical="top" wrapText="1"/>
    </xf>
    <xf numFmtId="0" fontId="14" fillId="0" borderId="1" xfId="32" applyFont="1" applyBorder="1" applyAlignment="1">
      <alignment horizontal="center" vertical="top" wrapText="1"/>
    </xf>
    <xf numFmtId="0" fontId="12" fillId="0" borderId="1" xfId="32" applyFont="1" applyFill="1" applyBorder="1" applyAlignment="1">
      <alignment horizontal="center" vertical="top" wrapText="1"/>
    </xf>
    <xf numFmtId="0" fontId="11" fillId="0" borderId="1" xfId="32" applyFont="1" applyBorder="1" applyAlignment="1">
      <alignment horizontal="center" vertical="top" wrapText="1"/>
    </xf>
    <xf numFmtId="0" fontId="67" fillId="0" borderId="0" xfId="33">
      <alignment vertical="center"/>
    </xf>
    <xf numFmtId="0" fontId="2" fillId="0" borderId="0" xfId="33" applyFont="1" applyAlignment="1">
      <alignment horizontal="justify" vertical="center"/>
    </xf>
    <xf numFmtId="0" fontId="11" fillId="0" borderId="1" xfId="33" applyFont="1" applyBorder="1" applyAlignment="1">
      <alignment horizontal="center" vertical="center"/>
    </xf>
    <xf numFmtId="0" fontId="11" fillId="0" borderId="1" xfId="33" applyFont="1" applyBorder="1" applyAlignment="1">
      <alignment horizontal="center" vertical="center" wrapText="1"/>
    </xf>
    <xf numFmtId="0" fontId="5" fillId="0" borderId="1" xfId="33" applyFont="1" applyBorder="1" applyAlignment="1">
      <alignment horizontal="center" vertical="center"/>
    </xf>
    <xf numFmtId="0" fontId="6" fillId="0" borderId="1" xfId="33" applyFont="1" applyBorder="1" applyAlignment="1">
      <alignment horizontal="center" vertical="center"/>
    </xf>
    <xf numFmtId="0" fontId="4" fillId="0" borderId="1" xfId="33" applyFont="1" applyBorder="1" applyAlignment="1">
      <alignment vertical="center"/>
    </xf>
    <xf numFmtId="0" fontId="4" fillId="0" borderId="1" xfId="33" applyFont="1" applyBorder="1" applyAlignment="1">
      <alignment horizontal="center" vertical="center"/>
    </xf>
    <xf numFmtId="0" fontId="8" fillId="0" borderId="1" xfId="33" applyFont="1" applyBorder="1" applyAlignment="1">
      <alignment horizontal="center" vertical="center"/>
    </xf>
    <xf numFmtId="0" fontId="18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183" fontId="23" fillId="0" borderId="1" xfId="0" applyNumberFormat="1" applyFont="1" applyBorder="1" applyAlignment="1">
      <alignment horizontal="center" vertical="center"/>
    </xf>
    <xf numFmtId="183" fontId="24" fillId="0" borderId="1" xfId="0" applyNumberFormat="1" applyFont="1" applyBorder="1" applyAlignment="1">
      <alignment horizontal="center" vertical="center"/>
    </xf>
    <xf numFmtId="184" fontId="25" fillId="0" borderId="1" xfId="0" applyNumberFormat="1" applyFont="1" applyBorder="1" applyAlignment="1">
      <alignment horizontal="center" vertical="center"/>
    </xf>
    <xf numFmtId="183" fontId="25" fillId="0" borderId="1" xfId="0" applyNumberFormat="1" applyFont="1" applyBorder="1" applyAlignment="1">
      <alignment horizontal="center" vertical="center"/>
    </xf>
    <xf numFmtId="182" fontId="7" fillId="0" borderId="1" xfId="0" applyNumberFormat="1" applyFont="1" applyBorder="1" applyAlignment="1">
      <alignment horizontal="center" vertical="center"/>
    </xf>
    <xf numFmtId="183" fontId="26" fillId="0" borderId="1" xfId="0" applyNumberFormat="1" applyFont="1" applyBorder="1" applyAlignment="1">
      <alignment horizontal="center" vertical="center"/>
    </xf>
    <xf numFmtId="183" fontId="27" fillId="0" borderId="1" xfId="0" applyNumberFormat="1" applyFont="1" applyBorder="1" applyAlignment="1">
      <alignment horizontal="center" vertical="center"/>
    </xf>
    <xf numFmtId="183" fontId="28" fillId="0" borderId="1" xfId="0" applyNumberFormat="1" applyFont="1" applyBorder="1" applyAlignment="1">
      <alignment horizontal="center" vertical="center"/>
    </xf>
    <xf numFmtId="183" fontId="0" fillId="0" borderId="0" xfId="0" applyNumberFormat="1">
      <alignment vertical="center"/>
    </xf>
    <xf numFmtId="0" fontId="19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1" fillId="0" borderId="8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183" fontId="63" fillId="0" borderId="1" xfId="0" applyNumberFormat="1" applyFont="1" applyBorder="1" applyAlignment="1">
      <alignment horizontal="center" vertical="center"/>
    </xf>
    <xf numFmtId="183" fontId="23" fillId="0" borderId="1" xfId="0" applyNumberFormat="1" applyFont="1" applyBorder="1" applyAlignment="1">
      <alignment horizontal="center" vertical="center"/>
    </xf>
    <xf numFmtId="0" fontId="24" fillId="0" borderId="2" xfId="0" applyNumberFormat="1" applyFont="1" applyBorder="1" applyAlignment="1">
      <alignment horizontal="center" vertical="center"/>
    </xf>
    <xf numFmtId="0" fontId="24" fillId="0" borderId="3" xfId="0" applyNumberFormat="1" applyFont="1" applyBorder="1" applyAlignment="1">
      <alignment horizontal="center" vertical="center"/>
    </xf>
    <xf numFmtId="0" fontId="24" fillId="0" borderId="1" xfId="0" applyNumberFormat="1" applyFont="1" applyBorder="1" applyAlignment="1">
      <alignment horizontal="center" vertical="center"/>
    </xf>
    <xf numFmtId="183" fontId="24" fillId="0" borderId="2" xfId="0" applyNumberFormat="1" applyFont="1" applyBorder="1" applyAlignment="1">
      <alignment horizontal="center" vertical="center"/>
    </xf>
    <xf numFmtId="183" fontId="24" fillId="0" borderId="3" xfId="0" applyNumberFormat="1" applyFont="1" applyBorder="1" applyAlignment="1">
      <alignment horizontal="center" vertical="center"/>
    </xf>
    <xf numFmtId="183" fontId="25" fillId="0" borderId="2" xfId="0" applyNumberFormat="1" applyFont="1" applyBorder="1" applyAlignment="1">
      <alignment horizontal="center" vertical="center"/>
    </xf>
    <xf numFmtId="183" fontId="25" fillId="0" borderId="3" xfId="0" applyNumberFormat="1" applyFont="1" applyBorder="1" applyAlignment="1">
      <alignment horizontal="center" vertical="center"/>
    </xf>
    <xf numFmtId="183" fontId="24" fillId="0" borderId="1" xfId="0" applyNumberFormat="1" applyFont="1" applyBorder="1" applyAlignment="1">
      <alignment horizontal="center" vertical="center"/>
    </xf>
    <xf numFmtId="183" fontId="23" fillId="0" borderId="1" xfId="0" applyNumberFormat="1" applyFont="1" applyBorder="1" applyAlignment="1">
      <alignment horizontal="center" vertical="center" wrapText="1"/>
    </xf>
    <xf numFmtId="0" fontId="3" fillId="0" borderId="0" xfId="33" applyFont="1" applyAlignment="1">
      <alignment horizontal="center" vertical="center"/>
    </xf>
    <xf numFmtId="0" fontId="11" fillId="0" borderId="1" xfId="33" applyFont="1" applyBorder="1" applyAlignment="1">
      <alignment horizontal="center" vertical="center"/>
    </xf>
    <xf numFmtId="0" fontId="10" fillId="0" borderId="2" xfId="33" applyFont="1" applyBorder="1" applyAlignment="1">
      <alignment horizontal="center" vertical="center"/>
    </xf>
    <xf numFmtId="0" fontId="11" fillId="0" borderId="3" xfId="33" applyFont="1" applyBorder="1" applyAlignment="1">
      <alignment horizontal="center" vertical="center"/>
    </xf>
    <xf numFmtId="0" fontId="11" fillId="0" borderId="1" xfId="33" applyFont="1" applyBorder="1" applyAlignment="1">
      <alignment horizontal="center" vertical="center" wrapText="1"/>
    </xf>
    <xf numFmtId="0" fontId="11" fillId="0" borderId="1" xfId="33" applyFont="1" applyFill="1" applyBorder="1" applyAlignment="1">
      <alignment horizontal="center" vertical="center" wrapText="1"/>
    </xf>
    <xf numFmtId="0" fontId="3" fillId="0" borderId="0" xfId="32" applyFont="1" applyAlignment="1">
      <alignment horizontal="center" vertical="center"/>
    </xf>
    <xf numFmtId="0" fontId="9" fillId="0" borderId="1" xfId="32" applyFont="1" applyBorder="1" applyAlignment="1">
      <alignment horizontal="center" vertical="center"/>
    </xf>
    <xf numFmtId="0" fontId="15" fillId="0" borderId="4" xfId="32" applyFont="1" applyBorder="1" applyAlignment="1">
      <alignment horizontal="center" vertical="center"/>
    </xf>
    <xf numFmtId="0" fontId="15" fillId="0" borderId="7" xfId="32" applyFont="1" applyBorder="1" applyAlignment="1">
      <alignment horizontal="center" vertical="center"/>
    </xf>
    <xf numFmtId="0" fontId="15" fillId="0" borderId="5" xfId="32" applyFont="1" applyBorder="1" applyAlignment="1">
      <alignment horizontal="center" vertical="center"/>
    </xf>
    <xf numFmtId="0" fontId="9" fillId="0" borderId="1" xfId="32" applyFont="1" applyBorder="1" applyAlignment="1">
      <alignment horizontal="center" vertical="center" wrapText="1"/>
    </xf>
    <xf numFmtId="0" fontId="9" fillId="0" borderId="1" xfId="32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58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61" fillId="0" borderId="1" xfId="33" applyFont="1" applyBorder="1" applyAlignment="1">
      <alignment horizontal="center" vertical="center"/>
    </xf>
  </cellXfs>
  <cellStyles count="100">
    <cellStyle name="20% - 强调文字颜色 1 2" xfId="52"/>
    <cellStyle name="20% - 强调文字颜色 2 2" xfId="42"/>
    <cellStyle name="20% - 强调文字颜色 3 2" xfId="67"/>
    <cellStyle name="20% - 强调文字颜色 4 2" xfId="49"/>
    <cellStyle name="20% - 强调文字颜色 5 2" xfId="55"/>
    <cellStyle name="20% - 强调文字颜色 6 2" xfId="69"/>
    <cellStyle name="40% - 强调文字颜色 1 2" xfId="43"/>
    <cellStyle name="40% - 强调文字颜色 2 2" xfId="70"/>
    <cellStyle name="40% - 强调文字颜色 3 2" xfId="71"/>
    <cellStyle name="40% - 强调文字颜色 4 2" xfId="60"/>
    <cellStyle name="40% - 强调文字颜色 5 2" xfId="37"/>
    <cellStyle name="40% - 强调文字颜色 6 2" xfId="39"/>
    <cellStyle name="60% - 强调文字颜色 1 2" xfId="72"/>
    <cellStyle name="60% - 强调文字颜色 2 2" xfId="91"/>
    <cellStyle name="60% - 强调文字颜色 3 2" xfId="73"/>
    <cellStyle name="60% - 强调文字颜色 4 2" xfId="59"/>
    <cellStyle name="60% - 强调文字颜色 5 2" xfId="88"/>
    <cellStyle name="60% - 强调文字颜色 6 2" xfId="65"/>
    <cellStyle name="AeE­ [0]_INQUIRY ¿μ¾÷AßAø " xfId="76"/>
    <cellStyle name="AeE­_INQUIRY ¿μ¾÷AßAø " xfId="77"/>
    <cellStyle name="AÞ¸¶ [0]_INQUIRY ¿?¾÷AßAø " xfId="78"/>
    <cellStyle name="AÞ¸¶_INQUIRY ¿?¾÷AßAø " xfId="81"/>
    <cellStyle name="C?AØ_¿?¾÷CoE² " xfId="50"/>
    <cellStyle name="C￥AØ_¿μ¾÷CoE² " xfId="79"/>
    <cellStyle name="Comma0" xfId="82"/>
    <cellStyle name="Currency0" xfId="85"/>
    <cellStyle name="Date" xfId="83"/>
    <cellStyle name="Fixed" xfId="84"/>
    <cellStyle name="Heading 1" xfId="44"/>
    <cellStyle name="Heading 2" xfId="90"/>
    <cellStyle name="Normal - Style1" xfId="41"/>
    <cellStyle name="Total" xfId="61"/>
    <cellStyle name="标题 1 2" xfId="56"/>
    <cellStyle name="标题 2 2" xfId="68"/>
    <cellStyle name="标题 3 2" xfId="86"/>
    <cellStyle name="标题 4 2" xfId="87"/>
    <cellStyle name="标题 5" xfId="57"/>
    <cellStyle name="标题 5 2" xfId="80"/>
    <cellStyle name="差 2" xfId="89"/>
    <cellStyle name="常规" xfId="0" builtinId="0"/>
    <cellStyle name="常规 10" xfId="45"/>
    <cellStyle name="常规 11" xfId="92"/>
    <cellStyle name="常规 12" xfId="93"/>
    <cellStyle name="常规 13" xfId="94"/>
    <cellStyle name="常规 14" xfId="95"/>
    <cellStyle name="常规 15" xfId="97"/>
    <cellStyle name="常规 16" xfId="99"/>
    <cellStyle name="常规 17" xfId="75"/>
    <cellStyle name="常规 18" xfId="64"/>
    <cellStyle name="常规 19" xfId="36"/>
    <cellStyle name="常规 2" xfId="34"/>
    <cellStyle name="常规 2 2" xfId="54"/>
    <cellStyle name="常规 2 3" xfId="47"/>
    <cellStyle name="常规 20" xfId="96"/>
    <cellStyle name="常规 21" xfId="98"/>
    <cellStyle name="常规 22" xfId="74"/>
    <cellStyle name="常规 23" xfId="63"/>
    <cellStyle name="常规 24" xfId="35"/>
    <cellStyle name="常规 25" xfId="33"/>
    <cellStyle name="常规 25 2" xfId="32"/>
    <cellStyle name="常规 3" xfId="31"/>
    <cellStyle name="常规 3 2" xfId="30"/>
    <cellStyle name="常规 4" xfId="29"/>
    <cellStyle name="常规 5" xfId="28"/>
    <cellStyle name="常规 6" xfId="26"/>
    <cellStyle name="常规 7" xfId="40"/>
    <cellStyle name="常规 8" xfId="51"/>
    <cellStyle name="常规 9" xfId="25"/>
    <cellStyle name="好 2" xfId="24"/>
    <cellStyle name="汇总 2" xfId="23"/>
    <cellStyle name="计算 2" xfId="22"/>
    <cellStyle name="检查单元格 2" xfId="53"/>
    <cellStyle name="解释性文本 2" xfId="46"/>
    <cellStyle name="警告文本 2" xfId="21"/>
    <cellStyle name="链接单元格 2" xfId="19"/>
    <cellStyle name="똿뗦먛귟 [0.00]_PRODUCT DETAIL Q1" xfId="18"/>
    <cellStyle name="똿뗦먛귟_PRODUCT DETAIL Q1" xfId="58"/>
    <cellStyle name="千位[0]_RT磁芯" xfId="17"/>
    <cellStyle name="千位_RT磁芯" xfId="16"/>
    <cellStyle name="强调文字颜色 1 2" xfId="15"/>
    <cellStyle name="强调文字颜色 2 2" xfId="27"/>
    <cellStyle name="强调文字颜色 3 2" xfId="62"/>
    <cellStyle name="强调文字颜色 4 2" xfId="14"/>
    <cellStyle name="强调文字颜色 5 2" xfId="13"/>
    <cellStyle name="强调文字颜色 6 2" xfId="20"/>
    <cellStyle name="适中 2" xfId="12"/>
    <cellStyle name="输出 2" xfId="11"/>
    <cellStyle name="输入 2" xfId="10"/>
    <cellStyle name="一般_Sheet1" xfId="9"/>
    <cellStyle name="믅됞 [0.00]_PRODUCT DETAIL Q1" xfId="8"/>
    <cellStyle name="믅됞_PRODUCT DETAIL Q1" xfId="7"/>
    <cellStyle name="백분율_HOBONG" xfId="6"/>
    <cellStyle name="注释 2" xfId="5"/>
    <cellStyle name="注释 2 2" xfId="38"/>
    <cellStyle name="뷭?_BOOKSHIP" xfId="48"/>
    <cellStyle name="콤마 [0]_1202" xfId="66"/>
    <cellStyle name="콤마_1202" xfId="4"/>
    <cellStyle name="통화 [0]_1202" xfId="3"/>
    <cellStyle name="통화_1202" xfId="2"/>
    <cellStyle name="표준_(정보부문)월별인원계획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6"/>
  <sheetViews>
    <sheetView workbookViewId="0">
      <selection activeCell="E3" sqref="E3:G3"/>
    </sheetView>
  </sheetViews>
  <sheetFormatPr defaultColWidth="9" defaultRowHeight="13.5"/>
  <cols>
    <col min="1" max="1" width="5.75" customWidth="1"/>
    <col min="2" max="2" width="12.625" customWidth="1"/>
    <col min="3" max="3" width="27.125" customWidth="1"/>
    <col min="4" max="4" width="18.125" customWidth="1"/>
    <col min="5" max="5" width="17.75" customWidth="1"/>
    <col min="6" max="6" width="17.5" customWidth="1"/>
    <col min="7" max="7" width="17.125" customWidth="1"/>
    <col min="8" max="8" width="12.25" customWidth="1"/>
    <col min="10" max="10" width="15" customWidth="1"/>
    <col min="11" max="11" width="16.375" customWidth="1"/>
  </cols>
  <sheetData>
    <row r="1" spans="1:12" ht="23.25" customHeight="1">
      <c r="A1" s="57" t="s">
        <v>0</v>
      </c>
      <c r="B1" s="58"/>
      <c r="C1" s="47"/>
      <c r="D1" s="47"/>
      <c r="E1" s="47"/>
      <c r="F1" s="47"/>
      <c r="G1" s="47"/>
      <c r="H1" s="47"/>
    </row>
    <row r="2" spans="1:12" ht="35.25" customHeight="1">
      <c r="A2" s="59" t="s">
        <v>1</v>
      </c>
      <c r="B2" s="60"/>
      <c r="C2" s="60"/>
      <c r="D2" s="60"/>
      <c r="E2" s="60"/>
      <c r="F2" s="60"/>
      <c r="G2" s="60"/>
      <c r="H2" s="60"/>
    </row>
    <row r="3" spans="1:12" ht="21.75" customHeight="1">
      <c r="A3" s="62" t="s">
        <v>2</v>
      </c>
      <c r="B3" s="62" t="s">
        <v>3</v>
      </c>
      <c r="C3" s="62" t="s">
        <v>4</v>
      </c>
      <c r="D3" s="71" t="s">
        <v>5</v>
      </c>
      <c r="E3" s="61" t="s">
        <v>73</v>
      </c>
      <c r="F3" s="62"/>
      <c r="G3" s="62"/>
      <c r="H3" s="62" t="s">
        <v>6</v>
      </c>
    </row>
    <row r="4" spans="1:12" ht="21.75" customHeight="1">
      <c r="A4" s="62"/>
      <c r="B4" s="62"/>
      <c r="C4" s="62"/>
      <c r="D4" s="71"/>
      <c r="E4" s="48" t="s">
        <v>7</v>
      </c>
      <c r="F4" s="48" t="s">
        <v>8</v>
      </c>
      <c r="G4" s="48" t="s">
        <v>9</v>
      </c>
      <c r="H4" s="62"/>
    </row>
    <row r="5" spans="1:12" ht="21.75" customHeight="1">
      <c r="A5" s="63">
        <v>1</v>
      </c>
      <c r="B5" s="66" t="s">
        <v>10</v>
      </c>
      <c r="C5" s="49" t="s">
        <v>11</v>
      </c>
      <c r="D5" s="47">
        <v>50800.52</v>
      </c>
      <c r="E5" s="50">
        <f t="shared" ref="E5" si="0">D5*100/10000</f>
        <v>508.0052</v>
      </c>
      <c r="F5" s="50">
        <f>E5/2</f>
        <v>254.0026</v>
      </c>
      <c r="G5" s="50">
        <f>E5/2</f>
        <v>254.0026</v>
      </c>
      <c r="H5" s="49"/>
    </row>
    <row r="6" spans="1:12" s="46" customFormat="1" ht="21.75" customHeight="1">
      <c r="A6" s="64"/>
      <c r="B6" s="67"/>
      <c r="C6" s="48" t="s">
        <v>12</v>
      </c>
      <c r="D6" s="48">
        <f>D5</f>
        <v>50800.52</v>
      </c>
      <c r="E6" s="48">
        <f t="shared" ref="E6:G6" si="1">E5</f>
        <v>508.0052</v>
      </c>
      <c r="F6" s="48">
        <f t="shared" si="1"/>
        <v>254.0026</v>
      </c>
      <c r="G6" s="48">
        <f t="shared" si="1"/>
        <v>254.0026</v>
      </c>
      <c r="H6" s="48"/>
      <c r="K6" s="56"/>
    </row>
    <row r="7" spans="1:12" s="46" customFormat="1" ht="21.75" customHeight="1">
      <c r="A7" s="63">
        <v>2</v>
      </c>
      <c r="B7" s="68" t="s">
        <v>13</v>
      </c>
      <c r="C7" s="51" t="s">
        <v>14</v>
      </c>
      <c r="D7" s="52">
        <v>35697.51</v>
      </c>
      <c r="E7" s="51">
        <f>D7*100/10000</f>
        <v>356.9751</v>
      </c>
      <c r="F7" s="51">
        <f>E7/2</f>
        <v>178.48755</v>
      </c>
      <c r="G7" s="51">
        <f>E7/2</f>
        <v>178.48755</v>
      </c>
      <c r="H7" s="53"/>
      <c r="K7" s="56"/>
    </row>
    <row r="8" spans="1:12" s="46" customFormat="1" ht="21.75" customHeight="1">
      <c r="A8" s="64"/>
      <c r="B8" s="69"/>
      <c r="C8" s="54" t="s">
        <v>15</v>
      </c>
      <c r="D8" s="54">
        <f>SUM(D7:D7)</f>
        <v>35697.51</v>
      </c>
      <c r="E8" s="54">
        <f>SUM(E7:E7)</f>
        <v>356.9751</v>
      </c>
      <c r="F8" s="54">
        <f>SUM(F7:F7)</f>
        <v>178.48755</v>
      </c>
      <c r="G8" s="54">
        <f>SUM(G7:G7)</f>
        <v>178.48755</v>
      </c>
      <c r="H8" s="53"/>
      <c r="K8" s="56"/>
    </row>
    <row r="9" spans="1:12" ht="21.75" customHeight="1">
      <c r="A9" s="65">
        <v>3</v>
      </c>
      <c r="B9" s="70" t="s">
        <v>16</v>
      </c>
      <c r="C9" s="49" t="s">
        <v>11</v>
      </c>
      <c r="D9" s="52">
        <v>1718.69</v>
      </c>
      <c r="E9" s="51">
        <f>D9*100/10000</f>
        <v>17.186900000000001</v>
      </c>
      <c r="F9" s="51">
        <f>E9/2</f>
        <v>8.5934500000000007</v>
      </c>
      <c r="G9" s="51">
        <f>E9/2</f>
        <v>8.5934500000000007</v>
      </c>
      <c r="H9" s="55"/>
      <c r="K9" s="56"/>
    </row>
    <row r="10" spans="1:12" s="46" customFormat="1" ht="21.75" customHeight="1">
      <c r="A10" s="65"/>
      <c r="B10" s="70"/>
      <c r="C10" s="48" t="s">
        <v>12</v>
      </c>
      <c r="D10" s="48">
        <f>D9</f>
        <v>1718.69</v>
      </c>
      <c r="E10" s="48">
        <f>SUM(E9:E9)</f>
        <v>17.186900000000001</v>
      </c>
      <c r="F10" s="48">
        <f>SUM(F9:F9)</f>
        <v>8.5934500000000007</v>
      </c>
      <c r="G10" s="48">
        <f>SUM(G9:G9)</f>
        <v>8.5934500000000007</v>
      </c>
      <c r="H10" s="48"/>
      <c r="K10" s="56"/>
    </row>
    <row r="11" spans="1:12" ht="28.5" customHeight="1">
      <c r="A11" s="62" t="s">
        <v>7</v>
      </c>
      <c r="B11" s="62"/>
      <c r="C11" s="62"/>
      <c r="D11" s="48">
        <f>D6+D8+D10</f>
        <v>88216.72</v>
      </c>
      <c r="E11" s="48">
        <f>E6+E8+E10</f>
        <v>882.16719999999998</v>
      </c>
      <c r="F11" s="48">
        <f t="shared" ref="F11:G11" si="2">F6+F8++F10</f>
        <v>441.08359999999999</v>
      </c>
      <c r="G11" s="48">
        <f t="shared" si="2"/>
        <v>441.08359999999999</v>
      </c>
      <c r="H11" s="48"/>
    </row>
    <row r="16" spans="1:12">
      <c r="L16" t="s">
        <v>17</v>
      </c>
    </row>
  </sheetData>
  <mergeCells count="15">
    <mergeCell ref="A1:B1"/>
    <mergeCell ref="A2:H2"/>
    <mergeCell ref="E3:G3"/>
    <mergeCell ref="A11:C11"/>
    <mergeCell ref="A3:A4"/>
    <mergeCell ref="A5:A6"/>
    <mergeCell ref="A7:A8"/>
    <mergeCell ref="A9:A10"/>
    <mergeCell ref="B3:B4"/>
    <mergeCell ref="B5:B6"/>
    <mergeCell ref="B7:B8"/>
    <mergeCell ref="B9:B10"/>
    <mergeCell ref="C3:C4"/>
    <mergeCell ref="D3:D4"/>
    <mergeCell ref="H3:H4"/>
  </mergeCells>
  <phoneticPr fontId="68" type="noConversion"/>
  <printOptions horizontalCentered="1"/>
  <pageMargins left="0.63" right="0.4" top="0.54" bottom="0.46" header="0.31496062992126" footer="0.31496062992126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A1:K12"/>
  <sheetViews>
    <sheetView workbookViewId="0">
      <pane xSplit="1" ySplit="2" topLeftCell="B3" activePane="bottomRight" state="frozen"/>
      <selection pane="topRight"/>
      <selection pane="bottomLeft"/>
      <selection pane="bottomRight" activeCell="G3" sqref="G3:I3"/>
    </sheetView>
  </sheetViews>
  <sheetFormatPr defaultColWidth="9" defaultRowHeight="13.5"/>
  <cols>
    <col min="1" max="1" width="12.875" style="37" customWidth="1"/>
    <col min="2" max="3" width="14" style="37" customWidth="1"/>
    <col min="4" max="4" width="13.75" style="37" customWidth="1"/>
    <col min="5" max="5" width="12.625" style="37" customWidth="1"/>
    <col min="6" max="6" width="13.125" style="37" customWidth="1"/>
    <col min="7" max="7" width="16.375" style="37" customWidth="1"/>
    <col min="8" max="8" width="14.75" style="37" customWidth="1"/>
    <col min="9" max="9" width="17.875" style="37" customWidth="1"/>
    <col min="10" max="10" width="25.5" style="37" customWidth="1"/>
    <col min="11" max="16384" width="9" style="37"/>
  </cols>
  <sheetData>
    <row r="1" spans="1:11" ht="21">
      <c r="A1" s="38" t="s">
        <v>18</v>
      </c>
    </row>
    <row r="2" spans="1:11" ht="27">
      <c r="A2" s="72" t="s">
        <v>19</v>
      </c>
      <c r="B2" s="72"/>
      <c r="C2" s="72"/>
      <c r="D2" s="72"/>
      <c r="E2" s="72"/>
      <c r="F2" s="72"/>
      <c r="G2" s="72"/>
      <c r="H2" s="72"/>
      <c r="I2" s="72"/>
      <c r="J2" s="72"/>
    </row>
    <row r="3" spans="1:11" ht="25.15" customHeight="1">
      <c r="A3" s="73" t="s">
        <v>20</v>
      </c>
      <c r="B3" s="73" t="s">
        <v>21</v>
      </c>
      <c r="C3" s="74" t="s">
        <v>22</v>
      </c>
      <c r="D3" s="76" t="s">
        <v>23</v>
      </c>
      <c r="E3" s="77" t="s">
        <v>24</v>
      </c>
      <c r="F3" s="77" t="s">
        <v>25</v>
      </c>
      <c r="G3" s="93" t="s">
        <v>74</v>
      </c>
      <c r="H3" s="73"/>
      <c r="I3" s="73"/>
      <c r="J3" s="40"/>
    </row>
    <row r="4" spans="1:11" ht="25.15" customHeight="1">
      <c r="A4" s="73"/>
      <c r="B4" s="73"/>
      <c r="C4" s="75"/>
      <c r="D4" s="76"/>
      <c r="E4" s="77"/>
      <c r="F4" s="77"/>
      <c r="G4" s="39" t="s">
        <v>26</v>
      </c>
      <c r="H4" s="39" t="s">
        <v>27</v>
      </c>
      <c r="I4" s="39" t="s">
        <v>28</v>
      </c>
      <c r="J4" s="40" t="s">
        <v>29</v>
      </c>
    </row>
    <row r="5" spans="1:11" ht="25.15" customHeight="1">
      <c r="A5" s="41">
        <v>1</v>
      </c>
      <c r="B5" s="42" t="s">
        <v>30</v>
      </c>
      <c r="C5" s="6" t="s">
        <v>31</v>
      </c>
      <c r="D5" s="41">
        <v>2941.5</v>
      </c>
      <c r="E5" s="41">
        <v>6</v>
      </c>
      <c r="F5" s="41">
        <v>1245</v>
      </c>
      <c r="G5" s="41">
        <v>29.414999999999999</v>
      </c>
      <c r="H5" s="41">
        <v>14.7075</v>
      </c>
      <c r="I5" s="41">
        <v>14.7075</v>
      </c>
      <c r="J5" s="41"/>
    </row>
    <row r="6" spans="1:11" ht="25.15" customHeight="1">
      <c r="A6" s="41">
        <v>2</v>
      </c>
      <c r="B6" s="42" t="s">
        <v>32</v>
      </c>
      <c r="C6" s="6" t="s">
        <v>31</v>
      </c>
      <c r="D6" s="41">
        <v>13460.57</v>
      </c>
      <c r="E6" s="41">
        <v>16</v>
      </c>
      <c r="F6" s="41">
        <v>5129</v>
      </c>
      <c r="G6" s="41">
        <v>134.60570000000001</v>
      </c>
      <c r="H6" s="41">
        <v>67.302850000000007</v>
      </c>
      <c r="I6" s="41">
        <v>67.302850000000007</v>
      </c>
      <c r="J6" s="41"/>
    </row>
    <row r="7" spans="1:11" ht="25.15" customHeight="1">
      <c r="A7" s="41">
        <v>3</v>
      </c>
      <c r="B7" s="42" t="s">
        <v>33</v>
      </c>
      <c r="C7" s="6" t="s">
        <v>31</v>
      </c>
      <c r="D7" s="41">
        <v>12494.85</v>
      </c>
      <c r="E7" s="41">
        <v>14</v>
      </c>
      <c r="F7" s="41">
        <v>5809</v>
      </c>
      <c r="G7" s="41">
        <v>124.9485</v>
      </c>
      <c r="H7" s="41">
        <v>62.474249999999998</v>
      </c>
      <c r="I7" s="41">
        <v>62.474249999999998</v>
      </c>
      <c r="J7" s="41"/>
    </row>
    <row r="8" spans="1:11" ht="25.15" customHeight="1">
      <c r="A8" s="41">
        <v>4</v>
      </c>
      <c r="B8" s="42" t="s">
        <v>34</v>
      </c>
      <c r="C8" s="6" t="s">
        <v>31</v>
      </c>
      <c r="D8" s="41">
        <v>3987.41</v>
      </c>
      <c r="E8" s="41">
        <v>4</v>
      </c>
      <c r="F8" s="41"/>
      <c r="G8" s="41">
        <v>39.874099999999999</v>
      </c>
      <c r="H8" s="41">
        <v>19.937049999999999</v>
      </c>
      <c r="I8" s="41">
        <v>19.937049999999999</v>
      </c>
      <c r="J8" s="41"/>
      <c r="K8" s="37" t="s">
        <v>17</v>
      </c>
    </row>
    <row r="9" spans="1:11" ht="25.15" customHeight="1">
      <c r="A9" s="41">
        <v>5</v>
      </c>
      <c r="B9" s="42" t="s">
        <v>35</v>
      </c>
      <c r="C9" s="6" t="s">
        <v>31</v>
      </c>
      <c r="D9" s="41">
        <v>8588.1299999999992</v>
      </c>
      <c r="E9" s="41">
        <v>8</v>
      </c>
      <c r="F9" s="41">
        <v>3385</v>
      </c>
      <c r="G9" s="41">
        <v>85.881299999999996</v>
      </c>
      <c r="H9" s="41">
        <v>42.940649999999998</v>
      </c>
      <c r="I9" s="41">
        <v>42.940649999999998</v>
      </c>
      <c r="J9" s="41"/>
    </row>
    <row r="10" spans="1:11" ht="25.15" customHeight="1">
      <c r="A10" s="41">
        <v>6</v>
      </c>
      <c r="B10" s="42" t="s">
        <v>36</v>
      </c>
      <c r="C10" s="6" t="s">
        <v>31</v>
      </c>
      <c r="D10" s="41">
        <v>1020.03</v>
      </c>
      <c r="E10" s="41">
        <v>7</v>
      </c>
      <c r="F10" s="41">
        <v>1388</v>
      </c>
      <c r="G10" s="41">
        <v>10.2003</v>
      </c>
      <c r="H10" s="41">
        <v>5.1001500000000002</v>
      </c>
      <c r="I10" s="41">
        <v>5.1001500000000002</v>
      </c>
      <c r="J10" s="41"/>
    </row>
    <row r="11" spans="1:11" ht="25.15" customHeight="1">
      <c r="A11" s="41">
        <v>7</v>
      </c>
      <c r="B11" s="42" t="s">
        <v>37</v>
      </c>
      <c r="C11" s="6" t="s">
        <v>31</v>
      </c>
      <c r="D11" s="41">
        <v>8308.0300000000007</v>
      </c>
      <c r="E11" s="41">
        <v>12</v>
      </c>
      <c r="F11" s="41"/>
      <c r="G11" s="41">
        <v>83.080299999999994</v>
      </c>
      <c r="H11" s="41">
        <v>41.540149999999997</v>
      </c>
      <c r="I11" s="41">
        <v>41.540149999999997</v>
      </c>
      <c r="J11" s="41"/>
    </row>
    <row r="12" spans="1:11" ht="34.9" customHeight="1">
      <c r="A12" s="43" t="s">
        <v>38</v>
      </c>
      <c r="B12" s="43"/>
      <c r="C12" s="44"/>
      <c r="D12" s="45">
        <f t="shared" ref="D12:I12" si="0">SUM(D5:D11)</f>
        <v>50800.52</v>
      </c>
      <c r="E12" s="44">
        <f t="shared" si="0"/>
        <v>67</v>
      </c>
      <c r="F12" s="44">
        <f t="shared" si="0"/>
        <v>16956</v>
      </c>
      <c r="G12" s="44">
        <f t="shared" si="0"/>
        <v>508.0052</v>
      </c>
      <c r="H12" s="44">
        <f t="shared" si="0"/>
        <v>254.0026</v>
      </c>
      <c r="I12" s="44">
        <f t="shared" si="0"/>
        <v>254.0026</v>
      </c>
      <c r="J12" s="44"/>
    </row>
  </sheetData>
  <mergeCells count="8">
    <mergeCell ref="A2:J2"/>
    <mergeCell ref="G3:I3"/>
    <mergeCell ref="A3:A4"/>
    <mergeCell ref="B3:B4"/>
    <mergeCell ref="C3:C4"/>
    <mergeCell ref="D3:D4"/>
    <mergeCell ref="E3:E4"/>
    <mergeCell ref="F3:F4"/>
  </mergeCells>
  <phoneticPr fontId="68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J13"/>
  <sheetViews>
    <sheetView workbookViewId="0">
      <selection activeCell="G3" sqref="G3:I3"/>
    </sheetView>
  </sheetViews>
  <sheetFormatPr defaultColWidth="9" defaultRowHeight="13.5"/>
  <cols>
    <col min="1" max="1" width="13" style="22" customWidth="1"/>
    <col min="2" max="2" width="14.375" style="22" customWidth="1"/>
    <col min="3" max="3" width="19.375" style="22" customWidth="1"/>
    <col min="4" max="4" width="13.75" style="22" customWidth="1"/>
    <col min="5" max="5" width="12.625" style="22" customWidth="1"/>
    <col min="6" max="6" width="13.125" style="22" customWidth="1"/>
    <col min="7" max="7" width="16.375" style="22" customWidth="1"/>
    <col min="8" max="8" width="14.75" style="22" customWidth="1"/>
    <col min="9" max="9" width="17.875" style="22" customWidth="1"/>
    <col min="10" max="10" width="17.625" style="22" customWidth="1"/>
    <col min="11" max="16384" width="9" style="22"/>
  </cols>
  <sheetData>
    <row r="1" spans="1:10" ht="20.25">
      <c r="A1" s="4" t="s">
        <v>0</v>
      </c>
    </row>
    <row r="2" spans="1:10" ht="27">
      <c r="A2" s="78" t="s">
        <v>39</v>
      </c>
      <c r="B2" s="78"/>
      <c r="C2" s="78"/>
      <c r="D2" s="78"/>
      <c r="E2" s="78"/>
      <c r="F2" s="78"/>
      <c r="G2" s="78"/>
      <c r="H2" s="78"/>
      <c r="I2" s="78"/>
      <c r="J2" s="78"/>
    </row>
    <row r="3" spans="1:10" ht="30" customHeight="1">
      <c r="A3" s="79" t="s">
        <v>40</v>
      </c>
      <c r="B3" s="79" t="s">
        <v>41</v>
      </c>
      <c r="C3" s="74" t="s">
        <v>22</v>
      </c>
      <c r="D3" s="83" t="s">
        <v>42</v>
      </c>
      <c r="E3" s="84" t="s">
        <v>43</v>
      </c>
      <c r="F3" s="84" t="s">
        <v>44</v>
      </c>
      <c r="G3" s="79" t="s">
        <v>73</v>
      </c>
      <c r="H3" s="79"/>
      <c r="I3" s="79"/>
      <c r="J3" s="33"/>
    </row>
    <row r="4" spans="1:10" ht="30" customHeight="1">
      <c r="A4" s="79"/>
      <c r="B4" s="79"/>
      <c r="C4" s="75"/>
      <c r="D4" s="83"/>
      <c r="E4" s="84"/>
      <c r="F4" s="84"/>
      <c r="G4" s="23" t="s">
        <v>45</v>
      </c>
      <c r="H4" s="23" t="s">
        <v>46</v>
      </c>
      <c r="I4" s="23" t="s">
        <v>47</v>
      </c>
      <c r="J4" s="34" t="s">
        <v>48</v>
      </c>
    </row>
    <row r="5" spans="1:10" s="20" customFormat="1" ht="30" customHeight="1">
      <c r="A5" s="24">
        <v>1</v>
      </c>
      <c r="B5" s="25" t="s">
        <v>49</v>
      </c>
      <c r="C5" s="6" t="s">
        <v>31</v>
      </c>
      <c r="D5" s="24">
        <v>10388.19</v>
      </c>
      <c r="E5" s="24">
        <v>23</v>
      </c>
      <c r="F5" s="24"/>
      <c r="G5" s="24">
        <v>103.8819</v>
      </c>
      <c r="H5" s="24">
        <v>51.940950000000001</v>
      </c>
      <c r="I5" s="24">
        <v>51.940950000000001</v>
      </c>
      <c r="J5" s="35"/>
    </row>
    <row r="6" spans="1:10" s="20" customFormat="1" ht="30" customHeight="1">
      <c r="A6" s="24">
        <v>2</v>
      </c>
      <c r="B6" s="26" t="s">
        <v>50</v>
      </c>
      <c r="C6" s="6" t="s">
        <v>31</v>
      </c>
      <c r="D6" s="24">
        <v>7043.42</v>
      </c>
      <c r="E6" s="24">
        <v>12</v>
      </c>
      <c r="F6" s="24"/>
      <c r="G6" s="24">
        <v>70.434200000000004</v>
      </c>
      <c r="H6" s="24">
        <v>35.217100000000002</v>
      </c>
      <c r="I6" s="24">
        <v>35.217100000000002</v>
      </c>
      <c r="J6" s="35"/>
    </row>
    <row r="7" spans="1:10" s="20" customFormat="1" ht="30" customHeight="1">
      <c r="A7" s="24">
        <v>3</v>
      </c>
      <c r="B7" s="25" t="s">
        <v>51</v>
      </c>
      <c r="C7" s="6" t="s">
        <v>31</v>
      </c>
      <c r="D7" s="24">
        <v>2113.35</v>
      </c>
      <c r="E7" s="27">
        <v>10</v>
      </c>
      <c r="F7" s="24"/>
      <c r="G7" s="24">
        <v>21.133500000000002</v>
      </c>
      <c r="H7" s="24">
        <v>10.566750000000001</v>
      </c>
      <c r="I7" s="24">
        <v>10.566750000000001</v>
      </c>
      <c r="J7" s="35"/>
    </row>
    <row r="8" spans="1:10" s="20" customFormat="1" ht="30" customHeight="1">
      <c r="A8" s="24">
        <v>4</v>
      </c>
      <c r="B8" s="25" t="s">
        <v>52</v>
      </c>
      <c r="C8" s="6" t="s">
        <v>31</v>
      </c>
      <c r="D8" s="24">
        <v>1808.64</v>
      </c>
      <c r="E8" s="27">
        <v>6</v>
      </c>
      <c r="F8" s="24"/>
      <c r="G8" s="24">
        <v>18.086400000000001</v>
      </c>
      <c r="H8" s="24">
        <v>9.0432000000000006</v>
      </c>
      <c r="I8" s="24">
        <v>9.0432000000000006</v>
      </c>
      <c r="J8" s="35"/>
    </row>
    <row r="9" spans="1:10" s="20" customFormat="1" ht="30" customHeight="1">
      <c r="A9" s="24">
        <v>5</v>
      </c>
      <c r="B9" s="25" t="s">
        <v>53</v>
      </c>
      <c r="C9" s="6" t="s">
        <v>31</v>
      </c>
      <c r="D9" s="24">
        <v>6428.15</v>
      </c>
      <c r="E9" s="28">
        <v>13</v>
      </c>
      <c r="F9" s="29"/>
      <c r="G9" s="24">
        <v>64.281499999999994</v>
      </c>
      <c r="H9" s="24">
        <v>32.140749999999997</v>
      </c>
      <c r="I9" s="24">
        <v>32.140749999999997</v>
      </c>
      <c r="J9" s="35"/>
    </row>
    <row r="10" spans="1:10" s="20" customFormat="1" ht="30" customHeight="1">
      <c r="A10" s="24">
        <v>6</v>
      </c>
      <c r="B10" s="25" t="s">
        <v>54</v>
      </c>
      <c r="C10" s="6" t="s">
        <v>31</v>
      </c>
      <c r="D10" s="24">
        <v>1921.18</v>
      </c>
      <c r="E10" s="24">
        <v>12</v>
      </c>
      <c r="F10" s="24"/>
      <c r="G10" s="24">
        <v>19.2118</v>
      </c>
      <c r="H10" s="24">
        <v>9.6059000000000001</v>
      </c>
      <c r="I10" s="24">
        <v>9.6059000000000001</v>
      </c>
      <c r="J10" s="35"/>
    </row>
    <row r="11" spans="1:10" s="20" customFormat="1" ht="30" customHeight="1">
      <c r="A11" s="24">
        <v>7</v>
      </c>
      <c r="B11" s="25" t="s">
        <v>55</v>
      </c>
      <c r="C11" s="6" t="s">
        <v>31</v>
      </c>
      <c r="D11" s="24">
        <v>5994.58</v>
      </c>
      <c r="E11" s="24">
        <v>5</v>
      </c>
      <c r="F11" s="24"/>
      <c r="G11" s="24">
        <v>59.945799999999998</v>
      </c>
      <c r="H11" s="24">
        <v>29.972899999999999</v>
      </c>
      <c r="I11" s="24">
        <v>29.972899999999999</v>
      </c>
      <c r="J11" s="35"/>
    </row>
    <row r="12" spans="1:10" s="21" customFormat="1" ht="30" customHeight="1">
      <c r="A12" s="80" t="s">
        <v>45</v>
      </c>
      <c r="B12" s="81"/>
      <c r="C12" s="82"/>
      <c r="D12" s="30">
        <f>SUM(D5:D11)</f>
        <v>35697.51</v>
      </c>
      <c r="E12" s="31">
        <v>81</v>
      </c>
      <c r="F12" s="31"/>
      <c r="G12" s="31">
        <f>SUM(G5:G11)</f>
        <v>356.9751</v>
      </c>
      <c r="H12" s="31">
        <f>SUM(H5:H11)</f>
        <v>178.48755</v>
      </c>
      <c r="I12" s="31">
        <f>SUM(I5:I11)</f>
        <v>178.48755</v>
      </c>
      <c r="J12" s="36"/>
    </row>
    <row r="13" spans="1:10">
      <c r="A13" s="32"/>
    </row>
  </sheetData>
  <mergeCells count="9">
    <mergeCell ref="A2:J2"/>
    <mergeCell ref="G3:I3"/>
    <mergeCell ref="A12:C12"/>
    <mergeCell ref="A3:A4"/>
    <mergeCell ref="B3:B4"/>
    <mergeCell ref="C3:C4"/>
    <mergeCell ref="D3:D4"/>
    <mergeCell ref="E3:E4"/>
    <mergeCell ref="F3:F4"/>
  </mergeCells>
  <phoneticPr fontId="68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J15"/>
  <sheetViews>
    <sheetView tabSelected="1" workbookViewId="0">
      <selection activeCell="H7" sqref="H7"/>
    </sheetView>
  </sheetViews>
  <sheetFormatPr defaultColWidth="8.875" defaultRowHeight="13.5"/>
  <cols>
    <col min="1" max="1" width="8.25" style="3" customWidth="1"/>
    <col min="2" max="2" width="46.5" style="3" customWidth="1"/>
    <col min="3" max="3" width="16" style="3" customWidth="1"/>
    <col min="4" max="4" width="15" style="3" customWidth="1"/>
    <col min="5" max="5" width="14.375" style="3" customWidth="1"/>
    <col min="6" max="6" width="15.375" style="3" customWidth="1"/>
    <col min="7" max="7" width="10.375" style="3" customWidth="1"/>
    <col min="8" max="8" width="12.5" style="3" customWidth="1"/>
    <col min="9" max="9" width="10.75" style="3" customWidth="1"/>
    <col min="10" max="10" width="11.75" style="3" customWidth="1"/>
    <col min="11" max="16384" width="8.875" style="3"/>
  </cols>
  <sheetData>
    <row r="1" spans="1:10" ht="23.1" customHeight="1">
      <c r="A1" s="4" t="s">
        <v>0</v>
      </c>
    </row>
    <row r="2" spans="1:10" customFormat="1" ht="32.1" customHeight="1">
      <c r="A2" s="85" t="s">
        <v>56</v>
      </c>
      <c r="B2" s="85"/>
      <c r="C2" s="85"/>
      <c r="D2" s="85"/>
      <c r="E2" s="85"/>
      <c r="F2" s="85"/>
      <c r="G2" s="85"/>
      <c r="H2" s="85"/>
      <c r="I2" s="85"/>
      <c r="J2" s="85"/>
    </row>
    <row r="3" spans="1:10" s="1" customFormat="1" ht="25.15" customHeight="1">
      <c r="A3" s="87" t="s">
        <v>57</v>
      </c>
      <c r="B3" s="87" t="s">
        <v>58</v>
      </c>
      <c r="C3" s="87" t="s">
        <v>59</v>
      </c>
      <c r="D3" s="91" t="s">
        <v>60</v>
      </c>
      <c r="E3" s="91" t="s">
        <v>61</v>
      </c>
      <c r="F3" s="91" t="s">
        <v>62</v>
      </c>
      <c r="G3" s="86" t="s">
        <v>72</v>
      </c>
      <c r="H3" s="87"/>
      <c r="I3" s="87"/>
      <c r="J3" s="87" t="s">
        <v>63</v>
      </c>
    </row>
    <row r="4" spans="1:10" s="1" customFormat="1" ht="25.15" customHeight="1">
      <c r="A4" s="87"/>
      <c r="B4" s="87"/>
      <c r="C4" s="87"/>
      <c r="D4" s="92"/>
      <c r="E4" s="92"/>
      <c r="F4" s="92"/>
      <c r="G4" s="5" t="s">
        <v>38</v>
      </c>
      <c r="H4" s="5" t="s">
        <v>64</v>
      </c>
      <c r="I4" s="5" t="s">
        <v>65</v>
      </c>
      <c r="J4" s="87"/>
    </row>
    <row r="5" spans="1:10" customFormat="1" ht="25.15" customHeight="1">
      <c r="A5" s="6">
        <v>1</v>
      </c>
      <c r="B5" s="7" t="s">
        <v>66</v>
      </c>
      <c r="C5" s="6" t="s">
        <v>31</v>
      </c>
      <c r="D5" s="8">
        <v>1053.42</v>
      </c>
      <c r="E5" s="6">
        <v>1</v>
      </c>
      <c r="F5" s="6">
        <v>85</v>
      </c>
      <c r="G5" s="9">
        <v>10.5342</v>
      </c>
      <c r="H5" s="10">
        <v>5.2671000000000001</v>
      </c>
      <c r="I5" s="10">
        <v>5.2671000000000001</v>
      </c>
      <c r="J5" s="6"/>
    </row>
    <row r="6" spans="1:10" customFormat="1" ht="25.15" customHeight="1">
      <c r="A6" s="6">
        <v>2</v>
      </c>
      <c r="B6" s="7" t="s">
        <v>67</v>
      </c>
      <c r="C6" s="6" t="s">
        <v>31</v>
      </c>
      <c r="D6" s="8">
        <v>202.59</v>
      </c>
      <c r="E6" s="6">
        <v>1</v>
      </c>
      <c r="F6" s="6">
        <v>6</v>
      </c>
      <c r="G6" s="9">
        <v>2.0259</v>
      </c>
      <c r="H6" s="10">
        <v>1.01295</v>
      </c>
      <c r="I6" s="10">
        <v>1.01295</v>
      </c>
      <c r="J6" s="6"/>
    </row>
    <row r="7" spans="1:10" customFormat="1" ht="25.15" customHeight="1">
      <c r="A7" s="6">
        <v>3</v>
      </c>
      <c r="B7" s="7" t="s">
        <v>68</v>
      </c>
      <c r="C7" s="6" t="s">
        <v>31</v>
      </c>
      <c r="D7" s="8">
        <v>177.35</v>
      </c>
      <c r="E7" s="6">
        <v>1</v>
      </c>
      <c r="F7" s="6">
        <v>1</v>
      </c>
      <c r="G7" s="9">
        <v>1.7735000000000001</v>
      </c>
      <c r="H7" s="10">
        <v>0.88675000000000004</v>
      </c>
      <c r="I7" s="10">
        <v>0.88675000000000004</v>
      </c>
      <c r="J7" s="6"/>
    </row>
    <row r="8" spans="1:10" customFormat="1" ht="25.15" customHeight="1">
      <c r="A8" s="6">
        <v>4</v>
      </c>
      <c r="B8" s="7" t="s">
        <v>69</v>
      </c>
      <c r="C8" s="6" t="s">
        <v>31</v>
      </c>
      <c r="D8" s="8">
        <v>170.92</v>
      </c>
      <c r="E8" s="6">
        <v>1</v>
      </c>
      <c r="F8" s="6">
        <v>32</v>
      </c>
      <c r="G8" s="9">
        <v>1.7092000000000001</v>
      </c>
      <c r="H8" s="10">
        <v>0.85460000000000003</v>
      </c>
      <c r="I8" s="10">
        <v>0.85460000000000003</v>
      </c>
      <c r="J8" s="6"/>
    </row>
    <row r="9" spans="1:10" s="2" customFormat="1" ht="25.15" customHeight="1">
      <c r="A9" s="6">
        <v>5</v>
      </c>
      <c r="B9" s="7" t="s">
        <v>70</v>
      </c>
      <c r="C9" s="6" t="s">
        <v>31</v>
      </c>
      <c r="D9" s="8">
        <v>114.41</v>
      </c>
      <c r="E9" s="6">
        <v>1</v>
      </c>
      <c r="F9" s="6">
        <v>1</v>
      </c>
      <c r="G9" s="9">
        <v>1.1440999999999999</v>
      </c>
      <c r="H9" s="10">
        <v>0.57204999999999995</v>
      </c>
      <c r="I9" s="10">
        <v>0.57204999999999995</v>
      </c>
      <c r="J9" s="19"/>
    </row>
    <row r="10" spans="1:10" s="1" customFormat="1" ht="25.15" customHeight="1">
      <c r="A10" s="88" t="s">
        <v>71</v>
      </c>
      <c r="B10" s="89"/>
      <c r="C10" s="11"/>
      <c r="D10" s="12">
        <f t="shared" ref="D10:I10" si="0">SUM(D5:D9)</f>
        <v>1718.69</v>
      </c>
      <c r="E10" s="13">
        <f t="shared" si="0"/>
        <v>5</v>
      </c>
      <c r="F10" s="13">
        <f t="shared" si="0"/>
        <v>125</v>
      </c>
      <c r="G10" s="14">
        <f t="shared" si="0"/>
        <v>17.186900000000001</v>
      </c>
      <c r="H10" s="14">
        <f t="shared" si="0"/>
        <v>8.5934500000000007</v>
      </c>
      <c r="I10" s="14">
        <f t="shared" si="0"/>
        <v>8.5934500000000007</v>
      </c>
      <c r="J10" s="12"/>
    </row>
    <row r="11" spans="1:10" customFormat="1" ht="17.100000000000001" customHeight="1">
      <c r="A11" s="15"/>
      <c r="B11" s="15"/>
      <c r="C11" s="15"/>
      <c r="D11" s="15"/>
      <c r="E11" s="15"/>
      <c r="F11" s="15"/>
      <c r="G11" s="15"/>
      <c r="H11" s="15"/>
      <c r="I11" s="15"/>
      <c r="J11" s="15"/>
    </row>
    <row r="12" spans="1:10" customFormat="1" ht="14.25" customHeight="1"/>
    <row r="13" spans="1:10" customFormat="1" ht="24" customHeight="1">
      <c r="B13" s="16"/>
      <c r="C13" s="16"/>
      <c r="D13" s="16"/>
      <c r="E13" s="16"/>
      <c r="F13" s="16"/>
      <c r="G13" s="16"/>
      <c r="H13" s="90"/>
      <c r="I13" s="90"/>
    </row>
    <row r="14" spans="1:10" customFormat="1" ht="12" customHeight="1">
      <c r="B14" s="16"/>
      <c r="C14" s="16"/>
      <c r="D14" s="16"/>
      <c r="E14" s="16"/>
      <c r="F14" s="16"/>
      <c r="G14" s="16"/>
      <c r="H14" s="17"/>
      <c r="I14" s="17"/>
    </row>
    <row r="15" spans="1:10" customFormat="1">
      <c r="B15" s="18"/>
      <c r="C15" s="16"/>
      <c r="D15" s="16"/>
      <c r="E15" s="16"/>
      <c r="F15" s="16"/>
      <c r="G15" s="16"/>
      <c r="H15" s="90"/>
      <c r="I15" s="90"/>
    </row>
  </sheetData>
  <mergeCells count="12">
    <mergeCell ref="A2:J2"/>
    <mergeCell ref="G3:I3"/>
    <mergeCell ref="A10:B10"/>
    <mergeCell ref="H13:I13"/>
    <mergeCell ref="H15:I15"/>
    <mergeCell ref="A3:A4"/>
    <mergeCell ref="B3:B4"/>
    <mergeCell ref="C3:C4"/>
    <mergeCell ref="D3:D4"/>
    <mergeCell ref="E3:E4"/>
    <mergeCell ref="F3:F4"/>
    <mergeCell ref="J3:J4"/>
  </mergeCells>
  <phoneticPr fontId="68" type="noConversion"/>
  <printOptions horizontalCentered="1"/>
  <pageMargins left="0.35433070866141703" right="0.35433070866141703" top="0.98425196850393704" bottom="0.98425196850393704" header="0.511811023622047" footer="0.511811023622047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全市</vt:lpstr>
      <vt:lpstr>锡山</vt:lpstr>
      <vt:lpstr>惠山</vt:lpstr>
      <vt:lpstr>新吴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微软用户</cp:lastModifiedBy>
  <cp:lastPrinted>2022-04-14T16:44:00Z</cp:lastPrinted>
  <dcterms:created xsi:type="dcterms:W3CDTF">2015-12-12T23:15:00Z</dcterms:created>
  <dcterms:modified xsi:type="dcterms:W3CDTF">2024-04-30T07:07:21Z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411D7746FCB84F40954B99FD9385513D_12</vt:lpwstr>
  </property>
</Properties>
</file>